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g-nas\ScambioCizRos\TRASPARENZA E INTEGRITA\C-BILANCIO PREVENTIVO CONSUNTIVO E INDICI-\2025\BES2025\"/>
    </mc:Choice>
  </mc:AlternateContent>
  <bookViews>
    <workbookView xWindow="0" yWindow="0" windowWidth="23040" windowHeight="10710" activeTab="1"/>
  </bookViews>
  <sheets>
    <sheet name="CE" sheetId="1" r:id="rId1"/>
    <sheet name="SP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9" i="1" l="1"/>
  <c r="C108" i="1"/>
  <c r="C107" i="1"/>
  <c r="C106" i="1"/>
  <c r="C105" i="1"/>
  <c r="C104" i="1"/>
  <c r="E103" i="1"/>
  <c r="E110" i="1" s="1"/>
  <c r="D103" i="1"/>
  <c r="D110" i="1" s="1"/>
  <c r="C99" i="1"/>
  <c r="C98" i="1"/>
  <c r="C97" i="1" s="1"/>
  <c r="E97" i="1"/>
  <c r="D97" i="1"/>
  <c r="C96" i="1"/>
  <c r="E94" i="1"/>
  <c r="E100" i="1" s="1"/>
  <c r="C95" i="1"/>
  <c r="C94" i="1" s="1"/>
  <c r="D94" i="1"/>
  <c r="D100" i="1" s="1"/>
  <c r="C91" i="1"/>
  <c r="E92" i="1"/>
  <c r="D92" i="1"/>
  <c r="C87" i="1"/>
  <c r="E88" i="1"/>
  <c r="D88" i="1"/>
  <c r="C82" i="1"/>
  <c r="C81" i="1"/>
  <c r="C80" i="1"/>
  <c r="C79" i="1"/>
  <c r="E78" i="1"/>
  <c r="C77" i="1"/>
  <c r="E75" i="1"/>
  <c r="C76" i="1"/>
  <c r="D75" i="1"/>
  <c r="E73" i="1"/>
  <c r="D73" i="1"/>
  <c r="C72" i="1"/>
  <c r="C71" i="1"/>
  <c r="E69" i="1"/>
  <c r="D69" i="1"/>
  <c r="C68" i="1"/>
  <c r="C67" i="1"/>
  <c r="C66" i="1"/>
  <c r="C65" i="1"/>
  <c r="C64" i="1"/>
  <c r="C63" i="1"/>
  <c r="E62" i="1"/>
  <c r="D62" i="1"/>
  <c r="C61" i="1"/>
  <c r="C60" i="1"/>
  <c r="C59" i="1"/>
  <c r="C58" i="1"/>
  <c r="C57" i="1"/>
  <c r="E56" i="1"/>
  <c r="D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E38" i="1"/>
  <c r="D38" i="1"/>
  <c r="C37" i="1"/>
  <c r="E35" i="1"/>
  <c r="D35" i="1"/>
  <c r="C32" i="1"/>
  <c r="C31" i="1"/>
  <c r="C30" i="1"/>
  <c r="C29" i="1"/>
  <c r="C28" i="1"/>
  <c r="C27" i="1"/>
  <c r="C26" i="1"/>
  <c r="E24" i="1"/>
  <c r="D24" i="1"/>
  <c r="C23" i="1"/>
  <c r="C22" i="1"/>
  <c r="C21" i="1"/>
  <c r="C20" i="1"/>
  <c r="C19" i="1"/>
  <c r="C18" i="1"/>
  <c r="E16" i="1"/>
  <c r="E7" i="1" s="1"/>
  <c r="D16" i="1"/>
  <c r="C15" i="1"/>
  <c r="C14" i="1"/>
  <c r="C13" i="1"/>
  <c r="C12" i="1"/>
  <c r="C11" i="1"/>
  <c r="C10" i="1"/>
  <c r="E9" i="1"/>
  <c r="D9" i="1"/>
  <c r="C8" i="1"/>
  <c r="C100" i="1" l="1"/>
  <c r="D7" i="1"/>
  <c r="D33" i="1" s="1"/>
  <c r="E83" i="1"/>
  <c r="E33" i="1"/>
  <c r="E84" i="1" s="1"/>
  <c r="E101" i="1" s="1"/>
  <c r="E111" i="1" s="1"/>
  <c r="C75" i="1"/>
  <c r="C9" i="1"/>
  <c r="C38" i="1"/>
  <c r="C56" i="1"/>
  <c r="C62" i="1"/>
  <c r="C78" i="1"/>
  <c r="C103" i="1"/>
  <c r="C110" i="1" s="1"/>
  <c r="C17" i="1"/>
  <c r="C16" i="1" s="1"/>
  <c r="C7" i="1" s="1"/>
  <c r="C25" i="1"/>
  <c r="C24" i="1" s="1"/>
  <c r="C36" i="1"/>
  <c r="C35" i="1" s="1"/>
  <c r="C70" i="1"/>
  <c r="C69" i="1" s="1"/>
  <c r="C74" i="1"/>
  <c r="C73" i="1" s="1"/>
  <c r="C90" i="1"/>
  <c r="C92" i="1" s="1"/>
  <c r="D78" i="1"/>
  <c r="D83" i="1" s="1"/>
  <c r="D84" i="1" s="1"/>
  <c r="D101" i="1" s="1"/>
  <c r="D111" i="1" s="1"/>
  <c r="C86" i="1"/>
  <c r="C88" i="1" s="1"/>
  <c r="C33" i="1" l="1"/>
  <c r="C83" i="1"/>
  <c r="C84" i="1" l="1"/>
  <c r="C101" i="1" s="1"/>
  <c r="C111" i="1" s="1"/>
</calcChain>
</file>

<file path=xl/sharedStrings.xml><?xml version="1.0" encoding="utf-8"?>
<sst xmlns="http://schemas.openxmlformats.org/spreadsheetml/2006/main" count="561" uniqueCount="547">
  <si>
    <t>Nome dell'Azienda</t>
  </si>
  <si>
    <t>923  FONDAZIONE ISTITUTO NEUROLOGICO BESTA - MI</t>
  </si>
  <si>
    <t>Codice</t>
  </si>
  <si>
    <t>SCHEMA DI CONTO ECONOMICO</t>
  </si>
  <si>
    <t>Rendiconto Trimestrale Complessivo- Prechiusura 2024</t>
  </si>
  <si>
    <t>Rendiconto Trimestrale attività sanitaria - Prechiusura 2024</t>
  </si>
  <si>
    <t>Rendiconto Trimestrale attività ricerca - Prechiusura 2024</t>
  </si>
  <si>
    <t>Rendiconto Trimestrale attività territoriale - Prechiusura 2024</t>
  </si>
  <si>
    <t>Rendiconto Trimestrale attività assistenziale - Prechiusura 2024</t>
  </si>
  <si>
    <t>Rendiconto Trimestrale attività 118 - Prechiusura 2024</t>
  </si>
  <si>
    <t>A</t>
  </si>
  <si>
    <t>A) Valore della produzione</t>
  </si>
  <si>
    <t>A1</t>
  </si>
  <si>
    <t>A1) Contributi in conto esercizio</t>
  </si>
  <si>
    <t>A.1.a</t>
  </si>
  <si>
    <t>A.1.a)  Contributi in conto esercizio - da Regione e Prov. Aut. per quota F.S. regionale</t>
  </si>
  <si>
    <t>A.1.b</t>
  </si>
  <si>
    <t>A.1.b) Contributi in conto esercizio - da Regione e Prov. Aut extra fondo</t>
  </si>
  <si>
    <t>A.1.b.1</t>
  </si>
  <si>
    <t>A.1.b.1) Contributi da Regione (extrafondo) - vincolati</t>
  </si>
  <si>
    <t>A.1.b.2</t>
  </si>
  <si>
    <t>A.1.b.2) Contributi da Regione (extrafondo) - Risorse agg.regionali cop. LEA</t>
  </si>
  <si>
    <t>A.1.b.3</t>
  </si>
  <si>
    <t>A.1.b.3) Contributi da Regione (extrafondo) - Risorse agg.regionali cop.  extra LEA</t>
  </si>
  <si>
    <t>A.1.b.4</t>
  </si>
  <si>
    <t>A.1.b.4) Contributi da Regione (extrafondo) - altro</t>
  </si>
  <si>
    <t>A.1.b.5</t>
  </si>
  <si>
    <t>A.1.b.5) Contributi da Aziende sanitarie pubbliche (extrafondo) - altro</t>
  </si>
  <si>
    <t>A.1.b.6</t>
  </si>
  <si>
    <t>A.1.b.6) Contributi da altri soggetti pubblici</t>
  </si>
  <si>
    <t>A.1.c</t>
  </si>
  <si>
    <t>A.1.c) Contributi in conto esercizio - per ricerca</t>
  </si>
  <si>
    <t>A.1.c.1</t>
  </si>
  <si>
    <t>A.1.c.1)da Ministero della Salute per ricerca corrente</t>
  </si>
  <si>
    <t>A.1.c.2</t>
  </si>
  <si>
    <t>A.1.c.2)da Ministero della Salute per ricerca finalizzata</t>
  </si>
  <si>
    <t>A.1.c.3</t>
  </si>
  <si>
    <t>A.1.c.3)da Regione e altri enti pubblici</t>
  </si>
  <si>
    <t>A.1.c.4</t>
  </si>
  <si>
    <t>A.1.c.4)da privati</t>
  </si>
  <si>
    <t>A.1.d</t>
  </si>
  <si>
    <t>A.1.d) Contributi in conto esercizio - altro</t>
  </si>
  <si>
    <t>A2</t>
  </si>
  <si>
    <t>A2) Rettifica contributi c/esercizio per destinazione ad investimenti</t>
  </si>
  <si>
    <t>A3</t>
  </si>
  <si>
    <t>A3) Utilizzo fondi per quote inutilizzate contributi vincolati di esercizi precedenti</t>
  </si>
  <si>
    <t>A4</t>
  </si>
  <si>
    <t>A4) Ricavi per prestazioni sanitarie e sociosanitarie a rilevanza sanitaria</t>
  </si>
  <si>
    <t>A.4.a</t>
  </si>
  <si>
    <t>A.4.a) Ricavi per prestazioni sanitarie e socio san - ad altre aziende sanitarie pubbliche</t>
  </si>
  <si>
    <t>A.4.b</t>
  </si>
  <si>
    <t>A.4.b) Ricavi per prestazioni sanitarie e socio san - intramoenia</t>
  </si>
  <si>
    <t>A.4.c</t>
  </si>
  <si>
    <t>A.4.c) Ricavi per prestazioni sanitarie e socio san - altro</t>
  </si>
  <si>
    <t>A5</t>
  </si>
  <si>
    <t>A5) Concorsi, recuperi e rimborsi</t>
  </si>
  <si>
    <t>A6</t>
  </si>
  <si>
    <t>A6) Compartecipazione alla spesa per prestazioni sanitarie (ticket)</t>
  </si>
  <si>
    <t>A7</t>
  </si>
  <si>
    <t>A7) Quota contributi in conto capitale imputata nell'esercizio</t>
  </si>
  <si>
    <t>A8</t>
  </si>
  <si>
    <t>A8) Incrementi delle immobilizzazioni per lavori interni</t>
  </si>
  <si>
    <t>A9</t>
  </si>
  <si>
    <t>A9) Altri ricavi e proventi</t>
  </si>
  <si>
    <t>A_T</t>
  </si>
  <si>
    <t>TOTALE A)</t>
  </si>
  <si>
    <t>B</t>
  </si>
  <si>
    <t>B) Costi della produzione</t>
  </si>
  <si>
    <t>B1</t>
  </si>
  <si>
    <t>B1) Acquisti di beni</t>
  </si>
  <si>
    <t>B.1.a</t>
  </si>
  <si>
    <t>B.1.a)  Acquisti di beni sanitari</t>
  </si>
  <si>
    <t>B.1.b</t>
  </si>
  <si>
    <t>B.1.b)  Acquisti di beni non sanitari</t>
  </si>
  <si>
    <t>B2</t>
  </si>
  <si>
    <t>B2) Acquisti di servizi</t>
  </si>
  <si>
    <t>B.2.a</t>
  </si>
  <si>
    <t>B.2.a) Acquisto servizi sanitari - Medicina di base</t>
  </si>
  <si>
    <t>B.2.b</t>
  </si>
  <si>
    <t>B.2.b) Acquisto servizi sanitari - Farmaceutica</t>
  </si>
  <si>
    <t>B.2.c</t>
  </si>
  <si>
    <t>B.2.c) Acquisto servizi sanitari - Assistenza specialistica ambulatoriale</t>
  </si>
  <si>
    <t>B.2.d</t>
  </si>
  <si>
    <t>B.2.d) Acquisto servizi sanitari - Assistenza riabilitativa</t>
  </si>
  <si>
    <t>B.2.e</t>
  </si>
  <si>
    <t>B.2.e) Acquisto servizi sanitari - Assistenza integrativa</t>
  </si>
  <si>
    <t>B.2.f</t>
  </si>
  <si>
    <t>B.2.f) Acquisto servizi sanitari - Assistenza protesica</t>
  </si>
  <si>
    <t>B.2.g</t>
  </si>
  <si>
    <t>B.2.g) Acquisto servizi sanitari - Assistenza ospedaliera</t>
  </si>
  <si>
    <t>B.2.h</t>
  </si>
  <si>
    <t>B.2.h) Acquisto prestazioni psichiatria residenziale e semiresidenziale</t>
  </si>
  <si>
    <t>B.2.i</t>
  </si>
  <si>
    <t>B.2.i) Acquisto prestazioni di distribuzione farmaci File F</t>
  </si>
  <si>
    <t>B.2.j</t>
  </si>
  <si>
    <t>B.2.j) Acquisto prestazioni termali in convenzione</t>
  </si>
  <si>
    <t>B.2.k</t>
  </si>
  <si>
    <t>B.2.k) Acquisto prestazioni di trasporto sanitario</t>
  </si>
  <si>
    <t>B.2.l</t>
  </si>
  <si>
    <t>B.2.l) Acquisto prestazioni socio-sanitarie a rilevanza sanitaria</t>
  </si>
  <si>
    <t>B.2.m</t>
  </si>
  <si>
    <t>B.2.m) Compartecipazione al personale per att. Libero professionale (Intramoenia)</t>
  </si>
  <si>
    <t>B.2.n</t>
  </si>
  <si>
    <t>B.2.n) Rimborsi assegni e contributi sanitari</t>
  </si>
  <si>
    <t>B.2.o</t>
  </si>
  <si>
    <t>B.2.o) Consulenze, collaborazioni, interinale, altre prestazioni di lavoro sanitarie e sociosanitarie</t>
  </si>
  <si>
    <t>B.2.p</t>
  </si>
  <si>
    <t>B.2.p) Altri servizi sanitari e sociosanitari a rilevanza sanitaria</t>
  </si>
  <si>
    <t>B.2.q</t>
  </si>
  <si>
    <t>B.2.q) Costi per differenziale Tariffe TUC</t>
  </si>
  <si>
    <t>B3</t>
  </si>
  <si>
    <t>B3) Acquisti di servizi non sanitari</t>
  </si>
  <si>
    <t>B.3.a</t>
  </si>
  <si>
    <t>B.3.a) Servizi non sanitari</t>
  </si>
  <si>
    <t>B.3.b</t>
  </si>
  <si>
    <t>B.3.b) Consulenze, collaborazioni, interinale, altre prestazioni di lavoro non sanitarie</t>
  </si>
  <si>
    <t>B.3.c</t>
  </si>
  <si>
    <t>B.3.c) Formazione</t>
  </si>
  <si>
    <t>B4</t>
  </si>
  <si>
    <t>B4) Manutenzione e riparazione</t>
  </si>
  <si>
    <t>B5</t>
  </si>
  <si>
    <t>B5) Godimento di beni di terzi</t>
  </si>
  <si>
    <t>B6</t>
  </si>
  <si>
    <t>B6) Costi del personale</t>
  </si>
  <si>
    <t>B.6.a</t>
  </si>
  <si>
    <t>B.6.a) Personale dirigente medico</t>
  </si>
  <si>
    <t>B.6.b</t>
  </si>
  <si>
    <t>B.6.b) Personale dirigente ruolo sanitario non medico</t>
  </si>
  <si>
    <t>B.6.c</t>
  </si>
  <si>
    <t>B.6.c) Personale comparto ruolo sanitario</t>
  </si>
  <si>
    <t>B.6.d</t>
  </si>
  <si>
    <t>B.6.d) Personale dirigente altri ruoli</t>
  </si>
  <si>
    <t>B.6.e</t>
  </si>
  <si>
    <t>B.6.e) Personale comparto altri ruoli</t>
  </si>
  <si>
    <t>B7</t>
  </si>
  <si>
    <t>B7) Oneri diversi di gestione</t>
  </si>
  <si>
    <t>B8</t>
  </si>
  <si>
    <t>B8) Ammortamenti</t>
  </si>
  <si>
    <t>B.8.a</t>
  </si>
  <si>
    <t>B.8.a) Ammortamento immobilizzazioni immateriali</t>
  </si>
  <si>
    <t>B.8.b</t>
  </si>
  <si>
    <t>B.8.b) Ammortamento fabbricati</t>
  </si>
  <si>
    <t>B.8.c</t>
  </si>
  <si>
    <t>B.8.c) Ammortamento altre immobilizzazioni materiali</t>
  </si>
  <si>
    <t>B9</t>
  </si>
  <si>
    <t>B9) Svalutazione dei crediti</t>
  </si>
  <si>
    <t>B.9.a</t>
  </si>
  <si>
    <t>B.9.a) Svalutazione dei crediti</t>
  </si>
  <si>
    <t>B10</t>
  </si>
  <si>
    <t>B10) Variazione delle rimanenze</t>
  </si>
  <si>
    <t>B.10.a</t>
  </si>
  <si>
    <t>B.10.a) Variazione rimanenze sanitarie</t>
  </si>
  <si>
    <t>B.10.b</t>
  </si>
  <si>
    <t>B.10.b) Variazione rimanenze non sanitarie</t>
  </si>
  <si>
    <t>B11</t>
  </si>
  <si>
    <t>B11) Accantonamenti</t>
  </si>
  <si>
    <t>B.11.a</t>
  </si>
  <si>
    <t>B.11.a) Accantonamenti per rischi</t>
  </si>
  <si>
    <t>B.11.b</t>
  </si>
  <si>
    <t>B.11.b) Accantonamenti per premio operosità</t>
  </si>
  <si>
    <t>B.11.c</t>
  </si>
  <si>
    <t>B.11.c) Accantonamenti per quote inutilizzate contributi vincolati</t>
  </si>
  <si>
    <t>B.11.d</t>
  </si>
  <si>
    <t>B.11.d) Altri accantonamenti</t>
  </si>
  <si>
    <t>B_T</t>
  </si>
  <si>
    <t>TOTALE B)</t>
  </si>
  <si>
    <t>B_Z</t>
  </si>
  <si>
    <t xml:space="preserve">Differenza tra valore e costi della produzione </t>
  </si>
  <si>
    <t>C</t>
  </si>
  <si>
    <t>C) Proventi e oneri finanziari</t>
  </si>
  <si>
    <t>C1</t>
  </si>
  <si>
    <t>C1) Interessi attivi e altri proventi finanziari</t>
  </si>
  <si>
    <t>C2</t>
  </si>
  <si>
    <t>C2)  Interessi passivi e altri oneri finanziari</t>
  </si>
  <si>
    <t>C_T</t>
  </si>
  <si>
    <t>TOTALE C)</t>
  </si>
  <si>
    <t>D</t>
  </si>
  <si>
    <t>D) Rettifiche di valore di attività finanziarie</t>
  </si>
  <si>
    <t>D1</t>
  </si>
  <si>
    <t>D1)  Rivalutazioni</t>
  </si>
  <si>
    <t>D2</t>
  </si>
  <si>
    <t>D2)  Svalutazioni</t>
  </si>
  <si>
    <t>D_T</t>
  </si>
  <si>
    <t>TOTALE D)</t>
  </si>
  <si>
    <t>E</t>
  </si>
  <si>
    <t>E) Proventi e oneri straordinari</t>
  </si>
  <si>
    <t>E1</t>
  </si>
  <si>
    <t>E1) Proventi straordinari</t>
  </si>
  <si>
    <t>E.1.a</t>
  </si>
  <si>
    <t>E.1.a) Plusvalenze</t>
  </si>
  <si>
    <t>E.1.b</t>
  </si>
  <si>
    <t>E.1.b) Altri proventi straordinari</t>
  </si>
  <si>
    <t>E2</t>
  </si>
  <si>
    <t>E2) Oneri straordinari</t>
  </si>
  <si>
    <t>E.2.a</t>
  </si>
  <si>
    <t>E.2.a) Minusvalenze</t>
  </si>
  <si>
    <t>E.2.b</t>
  </si>
  <si>
    <t>E.2.b) Altri oneri straordinari</t>
  </si>
  <si>
    <t>E_T</t>
  </si>
  <si>
    <t>TOTALE E)</t>
  </si>
  <si>
    <t>E_Z</t>
  </si>
  <si>
    <t xml:space="preserve">Risultato prima delle imposte </t>
  </si>
  <si>
    <t>Y</t>
  </si>
  <si>
    <t>Y) Imposte sul reddito dell'esercizio</t>
  </si>
  <si>
    <t>Y1</t>
  </si>
  <si>
    <t>Y1) IRAP</t>
  </si>
  <si>
    <t>Y.1.a</t>
  </si>
  <si>
    <t>Y.1.a) IRAP relativa a personale dipendente</t>
  </si>
  <si>
    <t>Y.1.b</t>
  </si>
  <si>
    <t>Y.1.b) IRAP relativa a collaboratori e personale assimilato a lavoro dipendente</t>
  </si>
  <si>
    <t>Y.1.c</t>
  </si>
  <si>
    <t>Y.1.c) IRAP relativa ad attività di libera professione (intramoenia)</t>
  </si>
  <si>
    <t>Y.1.d</t>
  </si>
  <si>
    <t>Y.1.d) IRAP relativa ad attività commerciali</t>
  </si>
  <si>
    <t>Y2</t>
  </si>
  <si>
    <t>Y2) IRES</t>
  </si>
  <si>
    <t>Y3</t>
  </si>
  <si>
    <t>Y3) Accantonamento a F.do Imposte (Accertamenti, condoni, ecc.)</t>
  </si>
  <si>
    <t>Y_T</t>
  </si>
  <si>
    <t>TOTALE Y)</t>
  </si>
  <si>
    <t>Z_99</t>
  </si>
  <si>
    <t xml:space="preserve">Utile (perdita) dell'esercizio </t>
  </si>
  <si>
    <t>F.to Il Direttore Generale ai sensi D.Lgs. 39/93  -----------------------------------------------------------</t>
  </si>
  <si>
    <t>F.to Il Responsabile Economico Finanziario ai sensi D.Lgs. 39/93 -----------------------------------</t>
  </si>
  <si>
    <t>SCHEMA DI STATO PATRIMONIALE</t>
  </si>
  <si>
    <t>ATTIVO</t>
  </si>
  <si>
    <t>AA</t>
  </si>
  <si>
    <t>A) IMMOBILIZZAZIONI</t>
  </si>
  <si>
    <t>AA1</t>
  </si>
  <si>
    <t>A.I) IMMOBILIZZAZIONI IMMATERIALI</t>
  </si>
  <si>
    <t>AA11</t>
  </si>
  <si>
    <t>A.I.1) Costi di impianto e di ampliamento</t>
  </si>
  <si>
    <t>AA12</t>
  </si>
  <si>
    <t>A.I.2) Costi di ricerca e sviluppo</t>
  </si>
  <si>
    <t>AA13</t>
  </si>
  <si>
    <t>A.I.3) Diritti di brevetto e diritti di utilizzazione delle opere dell'ingegno</t>
  </si>
  <si>
    <t>AA14</t>
  </si>
  <si>
    <t>A.I.4) Immobilizzazioni immateriali in corso e acconti</t>
  </si>
  <si>
    <t>AA15</t>
  </si>
  <si>
    <t xml:space="preserve">A.I.5) Altre immobilizzazioni immateriali. </t>
  </si>
  <si>
    <t>AA2</t>
  </si>
  <si>
    <t>A.II) IMMOBILIZZAZIONI MATERIALI</t>
  </si>
  <si>
    <t>AA21</t>
  </si>
  <si>
    <t xml:space="preserve">A.II.1) Terreni </t>
  </si>
  <si>
    <t>AA21a</t>
  </si>
  <si>
    <t>A.II.1.a) Disponibili</t>
  </si>
  <si>
    <t>AA21b</t>
  </si>
  <si>
    <t>A.II.1.b) Indisponibili</t>
  </si>
  <si>
    <t>AA22</t>
  </si>
  <si>
    <t>A.II.2) Fabbricati</t>
  </si>
  <si>
    <t>AA22a</t>
  </si>
  <si>
    <t xml:space="preserve">A.II.2.a) Fabbricati non strumentali (disponibili). </t>
  </si>
  <si>
    <t>AA22b</t>
  </si>
  <si>
    <t>A.II.2.b) Fabbricati strumentali (indisponibili)</t>
  </si>
  <si>
    <t>AA23</t>
  </si>
  <si>
    <t>A.II.3) Impianti e macchinari</t>
  </si>
  <si>
    <t>AA24</t>
  </si>
  <si>
    <t>A.II.4) Attrezzature sanitarie e scientifiche</t>
  </si>
  <si>
    <t>AA25</t>
  </si>
  <si>
    <t>A.II.5) Mobili e arredi</t>
  </si>
  <si>
    <t>AA26</t>
  </si>
  <si>
    <t>A.II.6) Automezzi</t>
  </si>
  <si>
    <t>AA27</t>
  </si>
  <si>
    <t>A.II.7) Oggetti d'arte</t>
  </si>
  <si>
    <t>AA28</t>
  </si>
  <si>
    <t>A.II.8) Altre immobilizzazioni materiali</t>
  </si>
  <si>
    <t>AA29</t>
  </si>
  <si>
    <t>A.II.9) Immobilizzazioni materiali in corso e acconti</t>
  </si>
  <si>
    <t>AA3</t>
  </si>
  <si>
    <t>A.III)  IMMOBILIZZAZIONI FINANZIARIE con separata indicazione, per ciascuna voce dei crediti, degli importi esigibili entro l'esercizio successivo</t>
  </si>
  <si>
    <t>AA31</t>
  </si>
  <si>
    <t>A.III.1) Crediti finanziari</t>
  </si>
  <si>
    <t>AA31a</t>
  </si>
  <si>
    <t>A.III.1.a) Crediti finanziari v/Stato</t>
  </si>
  <si>
    <t>AA31b</t>
  </si>
  <si>
    <t>A.III.1.b) Crediti finanziari v/Regione</t>
  </si>
  <si>
    <t>AA31c</t>
  </si>
  <si>
    <t>A.III.1.c) Crediti finanziari v/partecipate</t>
  </si>
  <si>
    <t>AA31d</t>
  </si>
  <si>
    <t xml:space="preserve">A.III.1.d) Crediti finanziari v/altri </t>
  </si>
  <si>
    <t>AA32</t>
  </si>
  <si>
    <t>A.III.2) Titoli</t>
  </si>
  <si>
    <t>AA32a</t>
  </si>
  <si>
    <t>A.III.2.a) Partecipazioni</t>
  </si>
  <si>
    <t>AA32b</t>
  </si>
  <si>
    <t>A.III.2.b) Altri titoli</t>
  </si>
  <si>
    <t>AA_T</t>
  </si>
  <si>
    <t>AB</t>
  </si>
  <si>
    <t>B) ATTIVO CIRCOLANTE</t>
  </si>
  <si>
    <t>AB1</t>
  </si>
  <si>
    <t>B.I)  RIMANENZE</t>
  </si>
  <si>
    <t>AB11</t>
  </si>
  <si>
    <t>B.I.1) Rimanenze beni sanitari</t>
  </si>
  <si>
    <t>AB12</t>
  </si>
  <si>
    <t>B.I.2) Rimanenze beni non sanitari</t>
  </si>
  <si>
    <t>AB13</t>
  </si>
  <si>
    <t>B.I.3) Acconti per acquisti beni sanitari</t>
  </si>
  <si>
    <t>AB14</t>
  </si>
  <si>
    <t>B.I.4) Acconti per acquisti beni non sanitari</t>
  </si>
  <si>
    <t>AB2</t>
  </si>
  <si>
    <t>B.II)  CREDITI  - Con separata indicazione, per ciascuna voce, degli importi esigibili  oltre l'esercizio successivo</t>
  </si>
  <si>
    <t>AB21</t>
  </si>
  <si>
    <t>B.II.1)  Crediti v/ Stato</t>
  </si>
  <si>
    <t>AB21a</t>
  </si>
  <si>
    <t>B.II.1.a)  Crediti v/ Stato - parte corrente</t>
  </si>
  <si>
    <t>AB21a1</t>
  </si>
  <si>
    <t xml:space="preserve">    B.II.1.a.1) Crediti v/Stato per spesa corrente e acconti</t>
  </si>
  <si>
    <t>AB21a2</t>
  </si>
  <si>
    <t xml:space="preserve">    B.II.1.a.2) Crediti v/Stato - altro</t>
  </si>
  <si>
    <t>AB21b</t>
  </si>
  <si>
    <t>B.II.1.b)  Crediti v/ Stato - investimenti</t>
  </si>
  <si>
    <t>AB21c</t>
  </si>
  <si>
    <t>B.II.1.c)  Crediti v/ Stato - per ricerca</t>
  </si>
  <si>
    <t>AB21c1</t>
  </si>
  <si>
    <t xml:space="preserve">    B.II.1.c.1)  Crediti v/ministero della Salute per ricerca corrente</t>
  </si>
  <si>
    <t>AB21c2</t>
  </si>
  <si>
    <t xml:space="preserve">    B.II.1.c.2)  Crediti v/ministero della Salute per ricerca finalizzata</t>
  </si>
  <si>
    <t>AB21c3</t>
  </si>
  <si>
    <t xml:space="preserve">    B.II.1.c.3)  Crediti v/Stato per ricerca - altre Amministrazioni centrali</t>
  </si>
  <si>
    <t>AB21c4</t>
  </si>
  <si>
    <t xml:space="preserve">    B.II.1.c.4)  Crediti v/Stato - Investimenti per ricerca</t>
  </si>
  <si>
    <t>AB21d</t>
  </si>
  <si>
    <t>B.II.1.d)  Crediti v/Prefetture</t>
  </si>
  <si>
    <t>AB22</t>
  </si>
  <si>
    <t>B.II.2)  Crediti v/ Regione</t>
  </si>
  <si>
    <t>AB22a</t>
  </si>
  <si>
    <t>B.II.2.a)  Crediti v/ regione  - parte corrente</t>
  </si>
  <si>
    <t>AB22a1</t>
  </si>
  <si>
    <t>B.II.2.a.1)  Crediti v/ regione  per spesa corrente</t>
  </si>
  <si>
    <t>AB22a1a</t>
  </si>
  <si>
    <t xml:space="preserve">B.II.2.a.1.a)  Crediti v/Regione o Provincia Autonoma per finanziamento sanitario ordinario corrente </t>
  </si>
  <si>
    <t>AB22a1b</t>
  </si>
  <si>
    <t>B.II.2.a.1.b)  Crediti v/Regione o Provincia Autonoma per finanziamento sanitario aggiuntivo corrente LEA</t>
  </si>
  <si>
    <t>AB22a1c</t>
  </si>
  <si>
    <t>B.II.2.a.1.c)  Crediti v/Regione o Provincia Autonoma per finanziamento sanitario aggiuntivo corrente extra LEA</t>
  </si>
  <si>
    <t>AB22a1d</t>
  </si>
  <si>
    <t>B.II.2.a.1.d)  Crediti v/Regione o Provincia Autonoma per spesa corrente - altro</t>
  </si>
  <si>
    <t>AB22a1e</t>
  </si>
  <si>
    <t>B.II.2.a.1.d)  Crediti v/Regione o Provincia Autonoma per spesa corrente - STP (ex D.lgs. 286/98)</t>
  </si>
  <si>
    <t>AB22a2</t>
  </si>
  <si>
    <t>B.II.2.a.2)  Crediti v/ regione  per ricerca</t>
  </si>
  <si>
    <t>AB22a3</t>
  </si>
  <si>
    <t>B.II.2.a.3)  Crediti v/Regione o Provincia Autonoma per mobilità attiva internazionale</t>
  </si>
  <si>
    <t>AB22b</t>
  </si>
  <si>
    <t>B.II.2.b)  Crediti v/ regione  - Patrimonio Netto</t>
  </si>
  <si>
    <t>AB22b1</t>
  </si>
  <si>
    <t>B.II.2.b.1)  Crediti v/Regione o Provincia Autonoma per finanziamento per investimenti</t>
  </si>
  <si>
    <t>AB22b2</t>
  </si>
  <si>
    <t>B.II.2.b.2)  Crediti v/Regione o Provincia Autonoma per incremento fondo di dotazione</t>
  </si>
  <si>
    <t>AB22b3</t>
  </si>
  <si>
    <t>B.II.2.b.3)  Crediti v/Regione o Provincia Autonoma per ripiano perdite</t>
  </si>
  <si>
    <t>AB22b4</t>
  </si>
  <si>
    <t>B.II.2.b.4)  Crediti v/Regione o Provincia Autonoma per ricostituzione risorse da investimenti esercizi precedenti</t>
  </si>
  <si>
    <t>AB22b5</t>
  </si>
  <si>
    <t>B.II.2.b.5) Crediti v/Regione o Provincia Autonoma per contributi L. 210/92</t>
  </si>
  <si>
    <t>AB23</t>
  </si>
  <si>
    <t>B.II.3)  Crediti v/Comuni</t>
  </si>
  <si>
    <t>AB24</t>
  </si>
  <si>
    <t>B.II.4) Crediti v/ aziende sanitarie pubbliche e acconto quota FSR da distribuire</t>
  </si>
  <si>
    <t>AB24a</t>
  </si>
  <si>
    <t>B.II.4.a) Crediti v/ aziende sanitarie pubbliche della regione</t>
  </si>
  <si>
    <t>AB24a1</t>
  </si>
  <si>
    <t>B.II.4.a1) Crediti v/ ATS per operazioni di conferimento/scorporo LR23/2015</t>
  </si>
  <si>
    <t>AB24a2</t>
  </si>
  <si>
    <t>B.II.4.a2) Crediti v/ ASST per operazioni di conferimento/scorporo LR23/2015</t>
  </si>
  <si>
    <t>AB24a3</t>
  </si>
  <si>
    <t>B.II.4.a3) Crediti v/ aziende sanitarie pubbliche della regione</t>
  </si>
  <si>
    <t>AB24a4</t>
  </si>
  <si>
    <t>B.II.4.a4) Crediti v/Aziende sanitarie pubbliche della Regione per anticipazione ripiano disavanzo programmato dai Piani aziendali di cui all'art. 1, comma 528, L. 208/2015</t>
  </si>
  <si>
    <t>AB24b</t>
  </si>
  <si>
    <t>B.II.4.b) Crediti v/aziende san. pubbliche fuori regione</t>
  </si>
  <si>
    <t>AB25</t>
  </si>
  <si>
    <t>B.II.5) Crediti v/società partecipate e/o enti dipendenti della Regione</t>
  </si>
  <si>
    <t>AB26</t>
  </si>
  <si>
    <t>B.II.6) Crediti v/Erario</t>
  </si>
  <si>
    <t>AB27</t>
  </si>
  <si>
    <t>B.II.7) Crediti v/ altri</t>
  </si>
  <si>
    <t>AB3</t>
  </si>
  <si>
    <t>B.III )  ATTIVITA' FINANZIARIE CHE NON COSTITUISCONO IMMOBILIZZAZIONI</t>
  </si>
  <si>
    <t>AB31</t>
  </si>
  <si>
    <t>B.III.1)  Partecipazioni che non costituiscono immobilizzazioni</t>
  </si>
  <si>
    <t>AB32</t>
  </si>
  <si>
    <t>B.III.2)  Titoli che non costituiscono immobilizzazioni</t>
  </si>
  <si>
    <t>AB4</t>
  </si>
  <si>
    <t>B.IV)  DISPONIBILITA' LIQUIDE</t>
  </si>
  <si>
    <t>AB41</t>
  </si>
  <si>
    <t>B.IV.1)  Cassa</t>
  </si>
  <si>
    <t>AB42</t>
  </si>
  <si>
    <t>B.IV.2)  Istituto tesoriere</t>
  </si>
  <si>
    <t>AB43</t>
  </si>
  <si>
    <t>B.IV.3)  Tesoreria unica</t>
  </si>
  <si>
    <t>AB44</t>
  </si>
  <si>
    <t>B.IV.4)  Conto corrente postale</t>
  </si>
  <si>
    <t>AB_T</t>
  </si>
  <si>
    <t>AC</t>
  </si>
  <si>
    <t>C)  RATEI E RISCONTI ATTIVI</t>
  </si>
  <si>
    <t>AC1</t>
  </si>
  <si>
    <t>C.I) Ratei attivi</t>
  </si>
  <si>
    <t>AC2</t>
  </si>
  <si>
    <t>C.II) Risconti attivi</t>
  </si>
  <si>
    <t>AC_T</t>
  </si>
  <si>
    <t>AC_TT</t>
  </si>
  <si>
    <t>TOTALE ATTIVO (A+B+C)</t>
  </si>
  <si>
    <t>AD</t>
  </si>
  <si>
    <t>D) CONTI D'ORDINE</t>
  </si>
  <si>
    <t>AD1</t>
  </si>
  <si>
    <t>D.I) Canoni di leasing ancora da pagare</t>
  </si>
  <si>
    <t>AD2</t>
  </si>
  <si>
    <t>D.II) Depositi cauzionali</t>
  </si>
  <si>
    <t>AD3</t>
  </si>
  <si>
    <t>D.III) Beni in comodato</t>
  </si>
  <si>
    <t>AD4</t>
  </si>
  <si>
    <t>D.IV) Altri conti d'ordine</t>
  </si>
  <si>
    <t>AD_T</t>
  </si>
  <si>
    <t>P</t>
  </si>
  <si>
    <t>PASSIVO</t>
  </si>
  <si>
    <t>PA</t>
  </si>
  <si>
    <t>A) PATRIMONIO NETTO</t>
  </si>
  <si>
    <t>PA1</t>
  </si>
  <si>
    <t>A.I) Fondo di dotazione</t>
  </si>
  <si>
    <t>PA2</t>
  </si>
  <si>
    <t xml:space="preserve">A.II) Finanziamenti per investimenti </t>
  </si>
  <si>
    <t>PA21</t>
  </si>
  <si>
    <t xml:space="preserve">   A.II.1) Finanziamenti per beni di prima dotazione</t>
  </si>
  <si>
    <t>PA22</t>
  </si>
  <si>
    <t xml:space="preserve">   A.II.2) Finanziamenti da Stato per investimenti </t>
  </si>
  <si>
    <t>PA22a</t>
  </si>
  <si>
    <t xml:space="preserve">       A.II.1.a) di cui Finanziamenti da Stato ex art. 20 L. 67/88</t>
  </si>
  <si>
    <t>PA22b</t>
  </si>
  <si>
    <t xml:space="preserve">       A.II.1.b) di cui Finanziamenti da Stato per ricerca</t>
  </si>
  <si>
    <t>PA22c</t>
  </si>
  <si>
    <t xml:space="preserve">       A.II.1.c) di cui Finanziamenti da Stato - Altri -</t>
  </si>
  <si>
    <t>PA23</t>
  </si>
  <si>
    <t xml:space="preserve">   A.II.3) Finanziamenti da Regione per investimenti </t>
  </si>
  <si>
    <t>PA24</t>
  </si>
  <si>
    <t xml:space="preserve">   A.II.4) Finanziamenti da altri soggetti pubblici per investimenti</t>
  </si>
  <si>
    <t>PA25</t>
  </si>
  <si>
    <t xml:space="preserve">   A.II.5) Finanziamenti per investimenti da rettifica contributi in conto esercizio</t>
  </si>
  <si>
    <t>PA3</t>
  </si>
  <si>
    <t>A.III) Donazioni e lasciti vincolati a investimenti</t>
  </si>
  <si>
    <t>PA4</t>
  </si>
  <si>
    <t>A.IV) Altre riserve</t>
  </si>
  <si>
    <t>PA5</t>
  </si>
  <si>
    <t>A.V) Contributi per ripiano perdite</t>
  </si>
  <si>
    <t>PA6</t>
  </si>
  <si>
    <t>A.VI) Utili (perdite) portate a nuovo</t>
  </si>
  <si>
    <t>PA7</t>
  </si>
  <si>
    <t>A.VII) Utile (perdita) dell'esercizio</t>
  </si>
  <si>
    <t>PA_T</t>
  </si>
  <si>
    <t>PB</t>
  </si>
  <si>
    <t>B)  FONDI PER RISCHI E ONERI</t>
  </si>
  <si>
    <t>PB1</t>
  </si>
  <si>
    <t xml:space="preserve">B.I)  Fondi per imposte, anche differite </t>
  </si>
  <si>
    <t>PB2</t>
  </si>
  <si>
    <t>B.II) Fondi per rischi</t>
  </si>
  <si>
    <t>PB3</t>
  </si>
  <si>
    <t>B.III)  Fondi da distribuire</t>
  </si>
  <si>
    <t>PB4</t>
  </si>
  <si>
    <t>B.IV) Quota inutilizzata contributi di parte corrente vincolati</t>
  </si>
  <si>
    <t>PB5</t>
  </si>
  <si>
    <t>B.V) Altri fondi</t>
  </si>
  <si>
    <t>PB_T</t>
  </si>
  <si>
    <t>PC</t>
  </si>
  <si>
    <t>C)  TRATTAMENTO FINE RAPPORTO</t>
  </si>
  <si>
    <t>PC1</t>
  </si>
  <si>
    <t>C.I)  Premi operosità</t>
  </si>
  <si>
    <t>PC2</t>
  </si>
  <si>
    <t>C.II)  TFR personale dipendente</t>
  </si>
  <si>
    <t>PC_T</t>
  </si>
  <si>
    <t>PD</t>
  </si>
  <si>
    <t>D) DEBITI con separata indicazione, per ciascuna voce, degli importi esigibili oltre l'esercizio successivo</t>
  </si>
  <si>
    <t>PD1</t>
  </si>
  <si>
    <t>D.I) Mutui passivi</t>
  </si>
  <si>
    <t>PD2</t>
  </si>
  <si>
    <t>D.II) Debiti verso Stato</t>
  </si>
  <si>
    <t>PD3</t>
  </si>
  <si>
    <t>D.III) Debiti verso Regione</t>
  </si>
  <si>
    <t>PD4</t>
  </si>
  <si>
    <t>D.IV) Debiti verso Comuni</t>
  </si>
  <si>
    <t>PD5</t>
  </si>
  <si>
    <t>D.V) Debiti verso Aziende sanitarie pubbliche</t>
  </si>
  <si>
    <t>PD5a</t>
  </si>
  <si>
    <t>D.V.a) Debiti v/aziende sanitarie pubbliche della Regione per spesa corrente e mobilità</t>
  </si>
  <si>
    <t>PD5b</t>
  </si>
  <si>
    <t>D.V.b) Debiti v/aziende sanitarie pubbliche della Regione per finanziamento sanitario aggiuntivo corrente LEA</t>
  </si>
  <si>
    <t>PD5c</t>
  </si>
  <si>
    <t>D.V.c) Debiti v/aziende sanitarie pubbliche della Regione per finanziamento sanitario aggiuntivo corrente extra LEA</t>
  </si>
  <si>
    <t>PD5d</t>
  </si>
  <si>
    <t>D.V.d) Debiti v/aziende sanitarie pubbliche della Regione per altre prestazioni</t>
  </si>
  <si>
    <t>PD5d1</t>
  </si>
  <si>
    <t>D.V.d1) Debiti v/ ATS per operazioni di conferimento/scorporo LR23/2015</t>
  </si>
  <si>
    <t>PD5d2</t>
  </si>
  <si>
    <t>D.V.d2) Debiti v/ ASST per operazioni di conferimento/scorporo LR23/2015</t>
  </si>
  <si>
    <t>PD5d3</t>
  </si>
  <si>
    <t>D.V.d3) Debiti v/aziende sanitarie pubbliche della Regione per altre prestazioni</t>
  </si>
  <si>
    <t>PD5e</t>
  </si>
  <si>
    <t>D.V.e) Debiti v/aziende sanitarie pubbliche della Regione per versamenti a patrimonio netto</t>
  </si>
  <si>
    <t>PD5f</t>
  </si>
  <si>
    <t>D.v.f) Debiti v/aziende sanitarie pubbliche fuori regione</t>
  </si>
  <si>
    <t>PD6</t>
  </si>
  <si>
    <t>D.VI) Debiti v/società partecipate e/o enti dipendenti della Regione</t>
  </si>
  <si>
    <t>PD7</t>
  </si>
  <si>
    <t>D.VII) Debiti verso fornitori</t>
  </si>
  <si>
    <t>PD8</t>
  </si>
  <si>
    <t>D.VIII) Debiti verso istituto tesoriere</t>
  </si>
  <si>
    <t>PD9</t>
  </si>
  <si>
    <t>D.IX) Debiti tributari</t>
  </si>
  <si>
    <t>PD10</t>
  </si>
  <si>
    <t>D.X) Debiti altri finanziatori</t>
  </si>
  <si>
    <t>PD11</t>
  </si>
  <si>
    <t>D.XI) Debiti verso istituti previdenziali, assistenziali e sicurezza sociale</t>
  </si>
  <si>
    <t>PD12</t>
  </si>
  <si>
    <t>D.XII) Altri debiti</t>
  </si>
  <si>
    <t>PD_T</t>
  </si>
  <si>
    <t>PE</t>
  </si>
  <si>
    <t>E)  RATEI E RISCONTI PASSIVI</t>
  </si>
  <si>
    <t>PE1</t>
  </si>
  <si>
    <t xml:space="preserve">E.I) Ratei passivi </t>
  </si>
  <si>
    <t>PE2</t>
  </si>
  <si>
    <t>E.II) Risconti passivi</t>
  </si>
  <si>
    <t>PE_T</t>
  </si>
  <si>
    <t>P_E_TT</t>
  </si>
  <si>
    <t>TOTALE PASSIVO (A+B+C+D+E)</t>
  </si>
  <si>
    <t>PF</t>
  </si>
  <si>
    <t>F) CONTI D'ORDINE</t>
  </si>
  <si>
    <t>PF1</t>
  </si>
  <si>
    <t>F.I) Canoni di leasing ancora da pagare</t>
  </si>
  <si>
    <t>PF2</t>
  </si>
  <si>
    <t>F.II) Depositi cauzionali</t>
  </si>
  <si>
    <t>PF3</t>
  </si>
  <si>
    <t>F.III) Beni in comodato</t>
  </si>
  <si>
    <t>PF4</t>
  </si>
  <si>
    <t>F.IV) Altri conti d'ordine</t>
  </si>
  <si>
    <t>PF_T</t>
  </si>
  <si>
    <t>TOTALE F)</t>
  </si>
  <si>
    <t>Quadratura</t>
  </si>
  <si>
    <t>F.to Il Direttore Generale ai sensi D.Lgs. 39/93  ------------------------------------------------------------</t>
  </si>
  <si>
    <t xml:space="preserve">Bilancio Consuntivo 2025 - Complessivo </t>
  </si>
  <si>
    <t xml:space="preserve">Bilancio Consuntivo 2025 - Attività sanitaria </t>
  </si>
  <si>
    <t xml:space="preserve">Bilancio Consuntivo 2025 - Attività ricerca </t>
  </si>
  <si>
    <t>Dati in €. - Anno: 2025</t>
  </si>
  <si>
    <t>Bilancio Consuntivo (D.Lgs. 23/6/2011 - n. 118) Anno: 2025</t>
  </si>
  <si>
    <t>Bilancio Consuntivo -Totale 2025</t>
  </si>
  <si>
    <t>Bilancio attività sanitaria - Consuntivo 2025</t>
  </si>
  <si>
    <t>Bilancio attività ricerca - Consuntivo 2025</t>
  </si>
  <si>
    <t>Stato Patrimoniale (D.Lgs. 23/6/2011 - n. 118) Anno: 2025</t>
  </si>
  <si>
    <t>Dati in €- Anno: 2025 -  Consuntivo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</si>
</sst>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43" formatCode="_-* #,##0.00_-;\-* #,##0.00_-;_-* &quot;-&quot;??_-;_-@_-"/>
    <numFmt numFmtId="164" formatCode="#,##0;\(#,##0\)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5"/>
      <name val="Arial"/>
      <family val="2"/>
    </font>
    <font>
      <b/>
      <sz val="14"/>
      <name val="Arial"/>
      <family val="2"/>
    </font>
    <font>
      <b/>
      <sz val="10"/>
      <color indexed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2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7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94">
    <xf numFmtId="0" fontId="0" fillId="0" borderId="0" xfId="0"/>
    <xf numFmtId="0" fontId="1" fillId="0" borderId="0" xfId="1"/>
    <xf numFmtId="164" fontId="2" fillId="0" borderId="0" xfId="1" applyNumberFormat="1" applyFont="1" applyAlignment="1" applyProtection="1">
      <alignment horizontal="left"/>
    </xf>
    <xf numFmtId="164" fontId="1" fillId="0" borderId="0" xfId="1" applyNumberFormat="1"/>
    <xf numFmtId="3" fontId="3" fillId="0" borderId="0" xfId="1" applyNumberFormat="1" applyFont="1" applyBorder="1" applyAlignment="1" applyProtection="1">
      <alignment horizontal="center" vertical="center" wrapText="1"/>
    </xf>
    <xf numFmtId="0" fontId="4" fillId="0" borderId="0" xfId="1" applyFont="1"/>
    <xf numFmtId="0" fontId="2" fillId="2" borderId="1" xfId="1" applyFont="1" applyFill="1" applyBorder="1" applyAlignment="1" applyProtection="1">
      <alignment horizontal="left" vertical="center"/>
    </xf>
    <xf numFmtId="0" fontId="3" fillId="0" borderId="0" xfId="1" applyFont="1" applyBorder="1" applyAlignment="1" applyProtection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vertical="center"/>
    </xf>
    <xf numFmtId="164" fontId="6" fillId="4" borderId="3" xfId="1" applyNumberFormat="1" applyFont="1" applyFill="1" applyBorder="1" applyAlignment="1">
      <alignment horizontal="center" vertical="center" wrapText="1"/>
    </xf>
    <xf numFmtId="164" fontId="6" fillId="4" borderId="3" xfId="1" applyNumberFormat="1" applyFont="1" applyFill="1" applyBorder="1" applyAlignment="1" applyProtection="1">
      <alignment horizontal="center" vertical="center" wrapText="1"/>
    </xf>
    <xf numFmtId="164" fontId="6" fillId="5" borderId="3" xfId="1" applyNumberFormat="1" applyFont="1" applyFill="1" applyBorder="1" applyAlignment="1" applyProtection="1">
      <alignment horizontal="center" vertical="center" wrapText="1"/>
    </xf>
    <xf numFmtId="0" fontId="1" fillId="0" borderId="3" xfId="1" applyBorder="1"/>
    <xf numFmtId="0" fontId="7" fillId="6" borderId="3" xfId="1" applyFont="1" applyFill="1" applyBorder="1" applyAlignment="1">
      <alignment horizontal="left" vertical="center"/>
    </xf>
    <xf numFmtId="164" fontId="1" fillId="6" borderId="3" xfId="1" applyNumberFormat="1" applyFill="1" applyBorder="1" applyAlignment="1">
      <alignment horizontal="center" vertical="center"/>
    </xf>
    <xf numFmtId="0" fontId="7" fillId="0" borderId="3" xfId="1" applyFont="1" applyBorder="1"/>
    <xf numFmtId="0" fontId="7" fillId="0" borderId="3" xfId="1" applyFont="1" applyFill="1" applyBorder="1" applyAlignment="1">
      <alignment horizontal="left" vertical="center" indent="1"/>
    </xf>
    <xf numFmtId="164" fontId="7" fillId="0" borderId="3" xfId="2" applyNumberFormat="1" applyFont="1" applyFill="1" applyBorder="1" applyAlignment="1">
      <alignment vertical="center"/>
    </xf>
    <xf numFmtId="0" fontId="7" fillId="0" borderId="0" xfId="1" applyFont="1"/>
    <xf numFmtId="0" fontId="1" fillId="0" borderId="4" xfId="1" applyBorder="1"/>
    <xf numFmtId="0" fontId="1" fillId="0" borderId="5" xfId="1" applyFill="1" applyBorder="1" applyAlignment="1">
      <alignment horizontal="left" vertical="center" indent="2"/>
    </xf>
    <xf numFmtId="164" fontId="1" fillId="0" borderId="5" xfId="2" applyNumberFormat="1" applyFont="1" applyFill="1" applyBorder="1" applyAlignment="1">
      <alignment vertical="center"/>
    </xf>
    <xf numFmtId="0" fontId="1" fillId="0" borderId="6" xfId="1" applyFill="1" applyBorder="1" applyAlignment="1">
      <alignment horizontal="left" vertical="center" indent="2"/>
    </xf>
    <xf numFmtId="164" fontId="7" fillId="0" borderId="6" xfId="2" applyNumberFormat="1" applyFont="1" applyFill="1" applyBorder="1" applyAlignment="1">
      <alignment vertical="center"/>
    </xf>
    <xf numFmtId="0" fontId="1" fillId="0" borderId="3" xfId="1" applyFont="1" applyBorder="1"/>
    <xf numFmtId="0" fontId="8" fillId="0" borderId="6" xfId="1" applyFont="1" applyFill="1" applyBorder="1" applyAlignment="1">
      <alignment horizontal="left" vertical="center" indent="3"/>
    </xf>
    <xf numFmtId="0" fontId="1" fillId="0" borderId="6" xfId="1" applyFont="1" applyFill="1" applyBorder="1" applyAlignment="1">
      <alignment horizontal="left" vertical="center" indent="2"/>
    </xf>
    <xf numFmtId="0" fontId="7" fillId="0" borderId="6" xfId="1" applyFont="1" applyFill="1" applyBorder="1" applyAlignment="1">
      <alignment horizontal="left" vertical="center" indent="1"/>
    </xf>
    <xf numFmtId="0" fontId="7" fillId="0" borderId="7" xfId="1" applyFont="1" applyFill="1" applyBorder="1" applyAlignment="1">
      <alignment horizontal="left" vertical="center" indent="1"/>
    </xf>
    <xf numFmtId="164" fontId="7" fillId="0" borderId="7" xfId="2" applyNumberFormat="1" applyFont="1" applyFill="1" applyBorder="1" applyAlignment="1">
      <alignment vertical="center"/>
    </xf>
    <xf numFmtId="0" fontId="7" fillId="6" borderId="8" xfId="1" applyFont="1" applyFill="1" applyBorder="1" applyAlignment="1">
      <alignment vertical="center"/>
    </xf>
    <xf numFmtId="164" fontId="7" fillId="6" borderId="8" xfId="1" applyNumberFormat="1" applyFont="1" applyFill="1" applyBorder="1" applyAlignment="1">
      <alignment horizontal="right" vertical="center"/>
    </xf>
    <xf numFmtId="0" fontId="7" fillId="0" borderId="5" xfId="1" applyFont="1" applyFill="1" applyBorder="1" applyAlignment="1">
      <alignment horizontal="left" vertical="center" indent="1"/>
    </xf>
    <xf numFmtId="164" fontId="7" fillId="0" borderId="5" xfId="2" applyNumberFormat="1" applyFont="1" applyFill="1" applyBorder="1" applyAlignment="1">
      <alignment vertical="center"/>
    </xf>
    <xf numFmtId="0" fontId="7" fillId="6" borderId="5" xfId="1" applyFont="1" applyFill="1" applyBorder="1" applyAlignment="1">
      <alignment vertical="center"/>
    </xf>
    <xf numFmtId="164" fontId="7" fillId="6" borderId="5" xfId="1" applyNumberFormat="1" applyFont="1" applyFill="1" applyBorder="1" applyAlignment="1">
      <alignment horizontal="right" vertical="center"/>
    </xf>
    <xf numFmtId="164" fontId="7" fillId="6" borderId="3" xfId="1" applyNumberFormat="1" applyFont="1" applyFill="1" applyBorder="1" applyAlignment="1">
      <alignment horizontal="right" vertical="center"/>
    </xf>
    <xf numFmtId="164" fontId="7" fillId="6" borderId="2" xfId="1" applyNumberFormat="1" applyFont="1" applyFill="1" applyBorder="1" applyAlignment="1">
      <alignment horizontal="right" vertical="center"/>
    </xf>
    <xf numFmtId="164" fontId="7" fillId="0" borderId="5" xfId="2" applyNumberFormat="1" applyFont="1" applyFill="1" applyBorder="1" applyAlignment="1">
      <alignment horizontal="right" vertical="center"/>
    </xf>
    <xf numFmtId="164" fontId="7" fillId="0" borderId="6" xfId="2" applyNumberFormat="1" applyFont="1" applyFill="1" applyBorder="1" applyAlignment="1">
      <alignment horizontal="right" vertical="center"/>
    </xf>
    <xf numFmtId="0" fontId="1" fillId="0" borderId="7" xfId="1" applyFill="1" applyBorder="1" applyAlignment="1">
      <alignment horizontal="left" vertical="center" indent="2"/>
    </xf>
    <xf numFmtId="164" fontId="1" fillId="0" borderId="0" xfId="1" applyNumberFormat="1" applyAlignment="1">
      <alignment horizontal="right"/>
    </xf>
    <xf numFmtId="0" fontId="1" fillId="0" borderId="0" xfId="1" applyProtection="1"/>
    <xf numFmtId="3" fontId="9" fillId="0" borderId="0" xfId="1" applyNumberFormat="1" applyFont="1" applyBorder="1" applyAlignment="1" applyProtection="1">
      <alignment horizontal="left" vertical="top"/>
    </xf>
    <xf numFmtId="41" fontId="1" fillId="0" borderId="0" xfId="1" applyNumberFormat="1" applyProtection="1"/>
    <xf numFmtId="3" fontId="9" fillId="0" borderId="0" xfId="1" applyNumberFormat="1" applyFont="1" applyBorder="1" applyAlignment="1" applyProtection="1">
      <alignment vertical="top"/>
    </xf>
    <xf numFmtId="3" fontId="9" fillId="0" borderId="0" xfId="1" applyNumberFormat="1" applyFont="1" applyBorder="1" applyAlignment="1" applyProtection="1">
      <alignment horizontal="center" vertical="top"/>
    </xf>
    <xf numFmtId="0" fontId="1" fillId="0" borderId="0" xfId="1" applyBorder="1" applyProtection="1"/>
    <xf numFmtId="0" fontId="1" fillId="0" borderId="0" xfId="3"/>
    <xf numFmtId="164" fontId="2" fillId="0" borderId="0" xfId="3" applyNumberFormat="1" applyFont="1" applyAlignment="1" applyProtection="1">
      <alignment horizontal="center"/>
    </xf>
    <xf numFmtId="38" fontId="1" fillId="0" borderId="0" xfId="3" applyNumberFormat="1" applyFill="1" applyAlignment="1">
      <alignment vertical="center"/>
    </xf>
    <xf numFmtId="0" fontId="1" fillId="0" borderId="0" xfId="3" applyFill="1" applyAlignment="1">
      <alignment vertical="center"/>
    </xf>
    <xf numFmtId="3" fontId="3" fillId="0" borderId="0" xfId="3" applyNumberFormat="1" applyFont="1" applyBorder="1" applyAlignment="1" applyProtection="1">
      <alignment horizontal="center" vertical="center" wrapText="1"/>
    </xf>
    <xf numFmtId="0" fontId="2" fillId="2" borderId="3" xfId="3" applyFont="1" applyFill="1" applyBorder="1" applyAlignment="1" applyProtection="1">
      <alignment horizontal="left" vertical="center"/>
    </xf>
    <xf numFmtId="0" fontId="3" fillId="0" borderId="0" xfId="3" applyFont="1" applyBorder="1" applyAlignment="1" applyProtection="1">
      <alignment horizontal="center" vertical="center"/>
    </xf>
    <xf numFmtId="0" fontId="5" fillId="3" borderId="2" xfId="3" applyFont="1" applyFill="1" applyBorder="1" applyAlignment="1">
      <alignment horizontal="center" vertical="center"/>
    </xf>
    <xf numFmtId="0" fontId="5" fillId="3" borderId="2" xfId="3" applyFont="1" applyFill="1" applyBorder="1" applyAlignment="1">
      <alignment vertical="center"/>
    </xf>
    <xf numFmtId="38" fontId="6" fillId="4" borderId="3" xfId="3" applyNumberFormat="1" applyFont="1" applyFill="1" applyBorder="1" applyAlignment="1" applyProtection="1">
      <alignment horizontal="center" vertical="center" wrapText="1"/>
    </xf>
    <xf numFmtId="38" fontId="1" fillId="7" borderId="3" xfId="3" applyNumberFormat="1" applyFill="1" applyBorder="1" applyAlignment="1">
      <alignment horizontal="left" vertical="center"/>
    </xf>
    <xf numFmtId="38" fontId="1" fillId="7" borderId="3" xfId="3" applyNumberFormat="1" applyFill="1" applyBorder="1" applyAlignment="1">
      <alignment horizontal="right" vertical="center"/>
    </xf>
    <xf numFmtId="38" fontId="1" fillId="0" borderId="0" xfId="3" applyNumberFormat="1" applyFill="1" applyAlignment="1">
      <alignment horizontal="right" vertical="center"/>
    </xf>
    <xf numFmtId="0" fontId="1" fillId="0" borderId="0" xfId="3" applyFill="1" applyAlignment="1">
      <alignment horizontal="right" vertical="center"/>
    </xf>
    <xf numFmtId="38" fontId="7" fillId="6" borderId="3" xfId="3" applyNumberFormat="1" applyFont="1" applyFill="1" applyBorder="1" applyAlignment="1">
      <alignment horizontal="left" vertical="center"/>
    </xf>
    <xf numFmtId="38" fontId="7" fillId="6" borderId="3" xfId="3" applyNumberFormat="1" applyFont="1" applyFill="1" applyBorder="1" applyAlignment="1">
      <alignment horizontal="right" vertical="center"/>
    </xf>
    <xf numFmtId="38" fontId="7" fillId="0" borderId="3" xfId="3" applyNumberFormat="1" applyFont="1" applyFill="1" applyBorder="1" applyAlignment="1">
      <alignment horizontal="left" vertical="center"/>
    </xf>
    <xf numFmtId="38" fontId="7" fillId="0" borderId="3" xfId="3" applyNumberFormat="1" applyFont="1" applyFill="1" applyBorder="1" applyAlignment="1">
      <alignment horizontal="right" vertical="center"/>
    </xf>
    <xf numFmtId="38" fontId="1" fillId="2" borderId="3" xfId="3" applyNumberFormat="1" applyFill="1" applyBorder="1" applyAlignment="1">
      <alignment horizontal="left" vertical="center"/>
    </xf>
    <xf numFmtId="38" fontId="1" fillId="2" borderId="3" xfId="3" applyNumberFormat="1" applyFill="1" applyBorder="1" applyAlignment="1">
      <alignment horizontal="right" vertical="center"/>
    </xf>
    <xf numFmtId="0" fontId="1" fillId="0" borderId="0" xfId="3" applyFont="1"/>
    <xf numFmtId="38" fontId="1" fillId="0" borderId="3" xfId="3" applyNumberFormat="1" applyFill="1" applyBorder="1" applyAlignment="1">
      <alignment horizontal="left" vertical="center"/>
    </xf>
    <xf numFmtId="38" fontId="1" fillId="0" borderId="3" xfId="3" applyNumberFormat="1" applyFill="1" applyBorder="1" applyAlignment="1">
      <alignment horizontal="right" vertical="center"/>
    </xf>
    <xf numFmtId="38" fontId="7" fillId="0" borderId="3" xfId="3" applyNumberFormat="1" applyFont="1" applyFill="1" applyBorder="1" applyAlignment="1">
      <alignment horizontal="left" vertical="center" wrapText="1"/>
    </xf>
    <xf numFmtId="0" fontId="1" fillId="0" borderId="0" xfId="3" applyFont="1" applyFill="1"/>
    <xf numFmtId="38" fontId="1" fillId="6" borderId="3" xfId="3" applyNumberFormat="1" applyFill="1" applyBorder="1" applyAlignment="1">
      <alignment horizontal="left" vertical="center"/>
    </xf>
    <xf numFmtId="38" fontId="1" fillId="6" borderId="3" xfId="3" applyNumberFormat="1" applyFill="1" applyBorder="1" applyAlignment="1">
      <alignment horizontal="right" vertical="center"/>
    </xf>
    <xf numFmtId="38" fontId="1" fillId="2" borderId="3" xfId="3" applyNumberFormat="1" applyFont="1" applyFill="1" applyBorder="1" applyAlignment="1">
      <alignment horizontal="left" vertical="center"/>
    </xf>
    <xf numFmtId="0" fontId="1" fillId="0" borderId="3" xfId="3" applyFont="1" applyFill="1" applyBorder="1"/>
    <xf numFmtId="0" fontId="1" fillId="0" borderId="0" xfId="3" applyFill="1" applyBorder="1" applyAlignment="1">
      <alignment vertical="center"/>
    </xf>
    <xf numFmtId="38" fontId="1" fillId="0" borderId="0" xfId="3" applyNumberFormat="1" applyFill="1" applyBorder="1" applyAlignment="1">
      <alignment horizontal="right" vertical="center"/>
    </xf>
    <xf numFmtId="0" fontId="1" fillId="0" borderId="0" xfId="3" applyFill="1" applyBorder="1" applyAlignment="1">
      <alignment horizontal="right" vertical="center"/>
    </xf>
    <xf numFmtId="0" fontId="1" fillId="0" borderId="0" xfId="3" applyBorder="1"/>
    <xf numFmtId="38" fontId="7" fillId="8" borderId="3" xfId="3" applyNumberFormat="1" applyFont="1" applyFill="1" applyBorder="1" applyAlignment="1">
      <alignment horizontal="left" vertical="center"/>
    </xf>
    <xf numFmtId="38" fontId="7" fillId="8" borderId="3" xfId="3" applyNumberFormat="1" applyFont="1" applyFill="1" applyBorder="1" applyAlignment="1">
      <alignment horizontal="right" vertical="center"/>
    </xf>
    <xf numFmtId="0" fontId="1" fillId="0" borderId="0" xfId="3" applyFill="1" applyBorder="1"/>
    <xf numFmtId="0" fontId="1" fillId="0" borderId="0" xfId="3" applyFont="1" applyFill="1" applyBorder="1"/>
    <xf numFmtId="0" fontId="1" fillId="0" borderId="0" xfId="3" applyFill="1"/>
    <xf numFmtId="38" fontId="1" fillId="9" borderId="3" xfId="3" applyNumberFormat="1" applyFill="1" applyBorder="1" applyAlignment="1">
      <alignment horizontal="right" vertical="center"/>
    </xf>
    <xf numFmtId="38" fontId="1" fillId="10" borderId="3" xfId="3" applyNumberFormat="1" applyFill="1" applyBorder="1" applyAlignment="1">
      <alignment horizontal="right" vertical="center"/>
    </xf>
    <xf numFmtId="0" fontId="1" fillId="11" borderId="0" xfId="3" applyFill="1" applyAlignment="1">
      <alignment horizontal="right" vertical="center"/>
    </xf>
    <xf numFmtId="38" fontId="1" fillId="11" borderId="0" xfId="3" applyNumberFormat="1" applyFill="1" applyAlignment="1">
      <alignment horizontal="right" vertical="center"/>
    </xf>
    <xf numFmtId="3" fontId="9" fillId="0" borderId="0" xfId="3" applyNumberFormat="1" applyFont="1" applyBorder="1" applyAlignment="1" applyProtection="1">
      <alignment horizontal="left" vertical="top"/>
    </xf>
    <xf numFmtId="0" fontId="1" fillId="0" borderId="0" xfId="3" applyProtection="1"/>
    <xf numFmtId="3" fontId="9" fillId="0" borderId="0" xfId="3" applyNumberFormat="1" applyFont="1" applyBorder="1" applyAlignment="1" applyProtection="1">
      <alignment vertical="top"/>
    </xf>
  </cellXfs>
  <cellStyles count="4">
    <cellStyle name="Migliaia 4 2" xfId="2"/>
    <cellStyle name="Normale" xfId="0" builtinId="0"/>
    <cellStyle name="Normale 4 2" xfId="1"/>
    <cellStyle name="Normale_118_AO_Bilancio_2011 - 95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9"/>
  <sheetViews>
    <sheetView showGridLines="0" workbookViewId="0">
      <selection activeCell="C9" sqref="C9"/>
    </sheetView>
  </sheetViews>
  <sheetFormatPr defaultColWidth="11.42578125" defaultRowHeight="12.75" x14ac:dyDescent="0.2"/>
  <cols>
    <col min="1" max="1" width="8" style="1" customWidth="1"/>
    <col min="2" max="2" width="82.85546875" style="1" customWidth="1"/>
    <col min="3" max="4" width="25" style="3" customWidth="1"/>
    <col min="5" max="5" width="24.42578125" style="3" customWidth="1"/>
    <col min="6" max="7" width="25" style="3" hidden="1" customWidth="1"/>
    <col min="8" max="8" width="24.42578125" style="3" hidden="1" customWidth="1"/>
    <col min="9" max="9" width="25" style="3" hidden="1" customWidth="1"/>
    <col min="10" max="11" width="28.42578125" style="3" hidden="1" customWidth="1"/>
    <col min="12" max="247" width="11.42578125" style="1"/>
    <col min="248" max="248" width="8" style="1" customWidth="1"/>
    <col min="249" max="249" width="82.85546875" style="1" customWidth="1"/>
    <col min="250" max="250" width="19" style="1" customWidth="1"/>
    <col min="251" max="251" width="20" style="1" customWidth="1"/>
    <col min="252" max="252" width="19.85546875" style="1" customWidth="1"/>
    <col min="253" max="254" width="20.42578125" style="1" customWidth="1"/>
    <col min="255" max="255" width="19.85546875" style="1" customWidth="1"/>
    <col min="256" max="257" width="25" style="1" customWidth="1"/>
    <col min="258" max="258" width="24.42578125" style="1" customWidth="1"/>
    <col min="259" max="259" width="25" style="1" customWidth="1"/>
    <col min="260" max="261" width="28.42578125" style="1" customWidth="1"/>
    <col min="262" max="267" width="0" style="1" hidden="1" customWidth="1"/>
    <col min="268" max="503" width="11.42578125" style="1"/>
    <col min="504" max="504" width="8" style="1" customWidth="1"/>
    <col min="505" max="505" width="82.85546875" style="1" customWidth="1"/>
    <col min="506" max="506" width="19" style="1" customWidth="1"/>
    <col min="507" max="507" width="20" style="1" customWidth="1"/>
    <col min="508" max="508" width="19.85546875" style="1" customWidth="1"/>
    <col min="509" max="510" width="20.42578125" style="1" customWidth="1"/>
    <col min="511" max="511" width="19.85546875" style="1" customWidth="1"/>
    <col min="512" max="513" width="25" style="1" customWidth="1"/>
    <col min="514" max="514" width="24.42578125" style="1" customWidth="1"/>
    <col min="515" max="515" width="25" style="1" customWidth="1"/>
    <col min="516" max="517" width="28.42578125" style="1" customWidth="1"/>
    <col min="518" max="523" width="0" style="1" hidden="1" customWidth="1"/>
    <col min="524" max="759" width="11.42578125" style="1"/>
    <col min="760" max="760" width="8" style="1" customWidth="1"/>
    <col min="761" max="761" width="82.85546875" style="1" customWidth="1"/>
    <col min="762" max="762" width="19" style="1" customWidth="1"/>
    <col min="763" max="763" width="20" style="1" customWidth="1"/>
    <col min="764" max="764" width="19.85546875" style="1" customWidth="1"/>
    <col min="765" max="766" width="20.42578125" style="1" customWidth="1"/>
    <col min="767" max="767" width="19.85546875" style="1" customWidth="1"/>
    <col min="768" max="769" width="25" style="1" customWidth="1"/>
    <col min="770" max="770" width="24.42578125" style="1" customWidth="1"/>
    <col min="771" max="771" width="25" style="1" customWidth="1"/>
    <col min="772" max="773" width="28.42578125" style="1" customWidth="1"/>
    <col min="774" max="779" width="0" style="1" hidden="1" customWidth="1"/>
    <col min="780" max="1015" width="11.42578125" style="1"/>
    <col min="1016" max="1016" width="8" style="1" customWidth="1"/>
    <col min="1017" max="1017" width="82.85546875" style="1" customWidth="1"/>
    <col min="1018" max="1018" width="19" style="1" customWidth="1"/>
    <col min="1019" max="1019" width="20" style="1" customWidth="1"/>
    <col min="1020" max="1020" width="19.85546875" style="1" customWidth="1"/>
    <col min="1021" max="1022" width="20.42578125" style="1" customWidth="1"/>
    <col min="1023" max="1023" width="19.85546875" style="1" customWidth="1"/>
    <col min="1024" max="1025" width="25" style="1" customWidth="1"/>
    <col min="1026" max="1026" width="24.42578125" style="1" customWidth="1"/>
    <col min="1027" max="1027" width="25" style="1" customWidth="1"/>
    <col min="1028" max="1029" width="28.42578125" style="1" customWidth="1"/>
    <col min="1030" max="1035" width="0" style="1" hidden="1" customWidth="1"/>
    <col min="1036" max="1271" width="11.42578125" style="1"/>
    <col min="1272" max="1272" width="8" style="1" customWidth="1"/>
    <col min="1273" max="1273" width="82.85546875" style="1" customWidth="1"/>
    <col min="1274" max="1274" width="19" style="1" customWidth="1"/>
    <col min="1275" max="1275" width="20" style="1" customWidth="1"/>
    <col min="1276" max="1276" width="19.85546875" style="1" customWidth="1"/>
    <col min="1277" max="1278" width="20.42578125" style="1" customWidth="1"/>
    <col min="1279" max="1279" width="19.85546875" style="1" customWidth="1"/>
    <col min="1280" max="1281" width="25" style="1" customWidth="1"/>
    <col min="1282" max="1282" width="24.42578125" style="1" customWidth="1"/>
    <col min="1283" max="1283" width="25" style="1" customWidth="1"/>
    <col min="1284" max="1285" width="28.42578125" style="1" customWidth="1"/>
    <col min="1286" max="1291" width="0" style="1" hidden="1" customWidth="1"/>
    <col min="1292" max="1527" width="11.42578125" style="1"/>
    <col min="1528" max="1528" width="8" style="1" customWidth="1"/>
    <col min="1529" max="1529" width="82.85546875" style="1" customWidth="1"/>
    <col min="1530" max="1530" width="19" style="1" customWidth="1"/>
    <col min="1531" max="1531" width="20" style="1" customWidth="1"/>
    <col min="1532" max="1532" width="19.85546875" style="1" customWidth="1"/>
    <col min="1533" max="1534" width="20.42578125" style="1" customWidth="1"/>
    <col min="1535" max="1535" width="19.85546875" style="1" customWidth="1"/>
    <col min="1536" max="1537" width="25" style="1" customWidth="1"/>
    <col min="1538" max="1538" width="24.42578125" style="1" customWidth="1"/>
    <col min="1539" max="1539" width="25" style="1" customWidth="1"/>
    <col min="1540" max="1541" width="28.42578125" style="1" customWidth="1"/>
    <col min="1542" max="1547" width="0" style="1" hidden="1" customWidth="1"/>
    <col min="1548" max="1783" width="11.42578125" style="1"/>
    <col min="1784" max="1784" width="8" style="1" customWidth="1"/>
    <col min="1785" max="1785" width="82.85546875" style="1" customWidth="1"/>
    <col min="1786" max="1786" width="19" style="1" customWidth="1"/>
    <col min="1787" max="1787" width="20" style="1" customWidth="1"/>
    <col min="1788" max="1788" width="19.85546875" style="1" customWidth="1"/>
    <col min="1789" max="1790" width="20.42578125" style="1" customWidth="1"/>
    <col min="1791" max="1791" width="19.85546875" style="1" customWidth="1"/>
    <col min="1792" max="1793" width="25" style="1" customWidth="1"/>
    <col min="1794" max="1794" width="24.42578125" style="1" customWidth="1"/>
    <col min="1795" max="1795" width="25" style="1" customWidth="1"/>
    <col min="1796" max="1797" width="28.42578125" style="1" customWidth="1"/>
    <col min="1798" max="1803" width="0" style="1" hidden="1" customWidth="1"/>
    <col min="1804" max="2039" width="11.42578125" style="1"/>
    <col min="2040" max="2040" width="8" style="1" customWidth="1"/>
    <col min="2041" max="2041" width="82.85546875" style="1" customWidth="1"/>
    <col min="2042" max="2042" width="19" style="1" customWidth="1"/>
    <col min="2043" max="2043" width="20" style="1" customWidth="1"/>
    <col min="2044" max="2044" width="19.85546875" style="1" customWidth="1"/>
    <col min="2045" max="2046" width="20.42578125" style="1" customWidth="1"/>
    <col min="2047" max="2047" width="19.85546875" style="1" customWidth="1"/>
    <col min="2048" max="2049" width="25" style="1" customWidth="1"/>
    <col min="2050" max="2050" width="24.42578125" style="1" customWidth="1"/>
    <col min="2051" max="2051" width="25" style="1" customWidth="1"/>
    <col min="2052" max="2053" width="28.42578125" style="1" customWidth="1"/>
    <col min="2054" max="2059" width="0" style="1" hidden="1" customWidth="1"/>
    <col min="2060" max="2295" width="11.42578125" style="1"/>
    <col min="2296" max="2296" width="8" style="1" customWidth="1"/>
    <col min="2297" max="2297" width="82.85546875" style="1" customWidth="1"/>
    <col min="2298" max="2298" width="19" style="1" customWidth="1"/>
    <col min="2299" max="2299" width="20" style="1" customWidth="1"/>
    <col min="2300" max="2300" width="19.85546875" style="1" customWidth="1"/>
    <col min="2301" max="2302" width="20.42578125" style="1" customWidth="1"/>
    <col min="2303" max="2303" width="19.85546875" style="1" customWidth="1"/>
    <col min="2304" max="2305" width="25" style="1" customWidth="1"/>
    <col min="2306" max="2306" width="24.42578125" style="1" customWidth="1"/>
    <col min="2307" max="2307" width="25" style="1" customWidth="1"/>
    <col min="2308" max="2309" width="28.42578125" style="1" customWidth="1"/>
    <col min="2310" max="2315" width="0" style="1" hidden="1" customWidth="1"/>
    <col min="2316" max="2551" width="11.42578125" style="1"/>
    <col min="2552" max="2552" width="8" style="1" customWidth="1"/>
    <col min="2553" max="2553" width="82.85546875" style="1" customWidth="1"/>
    <col min="2554" max="2554" width="19" style="1" customWidth="1"/>
    <col min="2555" max="2555" width="20" style="1" customWidth="1"/>
    <col min="2556" max="2556" width="19.85546875" style="1" customWidth="1"/>
    <col min="2557" max="2558" width="20.42578125" style="1" customWidth="1"/>
    <col min="2559" max="2559" width="19.85546875" style="1" customWidth="1"/>
    <col min="2560" max="2561" width="25" style="1" customWidth="1"/>
    <col min="2562" max="2562" width="24.42578125" style="1" customWidth="1"/>
    <col min="2563" max="2563" width="25" style="1" customWidth="1"/>
    <col min="2564" max="2565" width="28.42578125" style="1" customWidth="1"/>
    <col min="2566" max="2571" width="0" style="1" hidden="1" customWidth="1"/>
    <col min="2572" max="2807" width="11.42578125" style="1"/>
    <col min="2808" max="2808" width="8" style="1" customWidth="1"/>
    <col min="2809" max="2809" width="82.85546875" style="1" customWidth="1"/>
    <col min="2810" max="2810" width="19" style="1" customWidth="1"/>
    <col min="2811" max="2811" width="20" style="1" customWidth="1"/>
    <col min="2812" max="2812" width="19.85546875" style="1" customWidth="1"/>
    <col min="2813" max="2814" width="20.42578125" style="1" customWidth="1"/>
    <col min="2815" max="2815" width="19.85546875" style="1" customWidth="1"/>
    <col min="2816" max="2817" width="25" style="1" customWidth="1"/>
    <col min="2818" max="2818" width="24.42578125" style="1" customWidth="1"/>
    <col min="2819" max="2819" width="25" style="1" customWidth="1"/>
    <col min="2820" max="2821" width="28.42578125" style="1" customWidth="1"/>
    <col min="2822" max="2827" width="0" style="1" hidden="1" customWidth="1"/>
    <col min="2828" max="3063" width="11.42578125" style="1"/>
    <col min="3064" max="3064" width="8" style="1" customWidth="1"/>
    <col min="3065" max="3065" width="82.85546875" style="1" customWidth="1"/>
    <col min="3066" max="3066" width="19" style="1" customWidth="1"/>
    <col min="3067" max="3067" width="20" style="1" customWidth="1"/>
    <col min="3068" max="3068" width="19.85546875" style="1" customWidth="1"/>
    <col min="3069" max="3070" width="20.42578125" style="1" customWidth="1"/>
    <col min="3071" max="3071" width="19.85546875" style="1" customWidth="1"/>
    <col min="3072" max="3073" width="25" style="1" customWidth="1"/>
    <col min="3074" max="3074" width="24.42578125" style="1" customWidth="1"/>
    <col min="3075" max="3075" width="25" style="1" customWidth="1"/>
    <col min="3076" max="3077" width="28.42578125" style="1" customWidth="1"/>
    <col min="3078" max="3083" width="0" style="1" hidden="1" customWidth="1"/>
    <col min="3084" max="3319" width="11.42578125" style="1"/>
    <col min="3320" max="3320" width="8" style="1" customWidth="1"/>
    <col min="3321" max="3321" width="82.85546875" style="1" customWidth="1"/>
    <col min="3322" max="3322" width="19" style="1" customWidth="1"/>
    <col min="3323" max="3323" width="20" style="1" customWidth="1"/>
    <col min="3324" max="3324" width="19.85546875" style="1" customWidth="1"/>
    <col min="3325" max="3326" width="20.42578125" style="1" customWidth="1"/>
    <col min="3327" max="3327" width="19.85546875" style="1" customWidth="1"/>
    <col min="3328" max="3329" width="25" style="1" customWidth="1"/>
    <col min="3330" max="3330" width="24.42578125" style="1" customWidth="1"/>
    <col min="3331" max="3331" width="25" style="1" customWidth="1"/>
    <col min="3332" max="3333" width="28.42578125" style="1" customWidth="1"/>
    <col min="3334" max="3339" width="0" style="1" hidden="1" customWidth="1"/>
    <col min="3340" max="3575" width="11.42578125" style="1"/>
    <col min="3576" max="3576" width="8" style="1" customWidth="1"/>
    <col min="3577" max="3577" width="82.85546875" style="1" customWidth="1"/>
    <col min="3578" max="3578" width="19" style="1" customWidth="1"/>
    <col min="3579" max="3579" width="20" style="1" customWidth="1"/>
    <col min="3580" max="3580" width="19.85546875" style="1" customWidth="1"/>
    <col min="3581" max="3582" width="20.42578125" style="1" customWidth="1"/>
    <col min="3583" max="3583" width="19.85546875" style="1" customWidth="1"/>
    <col min="3584" max="3585" width="25" style="1" customWidth="1"/>
    <col min="3586" max="3586" width="24.42578125" style="1" customWidth="1"/>
    <col min="3587" max="3587" width="25" style="1" customWidth="1"/>
    <col min="3588" max="3589" width="28.42578125" style="1" customWidth="1"/>
    <col min="3590" max="3595" width="0" style="1" hidden="1" customWidth="1"/>
    <col min="3596" max="3831" width="11.42578125" style="1"/>
    <col min="3832" max="3832" width="8" style="1" customWidth="1"/>
    <col min="3833" max="3833" width="82.85546875" style="1" customWidth="1"/>
    <col min="3834" max="3834" width="19" style="1" customWidth="1"/>
    <col min="3835" max="3835" width="20" style="1" customWidth="1"/>
    <col min="3836" max="3836" width="19.85546875" style="1" customWidth="1"/>
    <col min="3837" max="3838" width="20.42578125" style="1" customWidth="1"/>
    <col min="3839" max="3839" width="19.85546875" style="1" customWidth="1"/>
    <col min="3840" max="3841" width="25" style="1" customWidth="1"/>
    <col min="3842" max="3842" width="24.42578125" style="1" customWidth="1"/>
    <col min="3843" max="3843" width="25" style="1" customWidth="1"/>
    <col min="3844" max="3845" width="28.42578125" style="1" customWidth="1"/>
    <col min="3846" max="3851" width="0" style="1" hidden="1" customWidth="1"/>
    <col min="3852" max="4087" width="11.42578125" style="1"/>
    <col min="4088" max="4088" width="8" style="1" customWidth="1"/>
    <col min="4089" max="4089" width="82.85546875" style="1" customWidth="1"/>
    <col min="4090" max="4090" width="19" style="1" customWidth="1"/>
    <col min="4091" max="4091" width="20" style="1" customWidth="1"/>
    <col min="4092" max="4092" width="19.85546875" style="1" customWidth="1"/>
    <col min="4093" max="4094" width="20.42578125" style="1" customWidth="1"/>
    <col min="4095" max="4095" width="19.85546875" style="1" customWidth="1"/>
    <col min="4096" max="4097" width="25" style="1" customWidth="1"/>
    <col min="4098" max="4098" width="24.42578125" style="1" customWidth="1"/>
    <col min="4099" max="4099" width="25" style="1" customWidth="1"/>
    <col min="4100" max="4101" width="28.42578125" style="1" customWidth="1"/>
    <col min="4102" max="4107" width="0" style="1" hidden="1" customWidth="1"/>
    <col min="4108" max="4343" width="11.42578125" style="1"/>
    <col min="4344" max="4344" width="8" style="1" customWidth="1"/>
    <col min="4345" max="4345" width="82.85546875" style="1" customWidth="1"/>
    <col min="4346" max="4346" width="19" style="1" customWidth="1"/>
    <col min="4347" max="4347" width="20" style="1" customWidth="1"/>
    <col min="4348" max="4348" width="19.85546875" style="1" customWidth="1"/>
    <col min="4349" max="4350" width="20.42578125" style="1" customWidth="1"/>
    <col min="4351" max="4351" width="19.85546875" style="1" customWidth="1"/>
    <col min="4352" max="4353" width="25" style="1" customWidth="1"/>
    <col min="4354" max="4354" width="24.42578125" style="1" customWidth="1"/>
    <col min="4355" max="4355" width="25" style="1" customWidth="1"/>
    <col min="4356" max="4357" width="28.42578125" style="1" customWidth="1"/>
    <col min="4358" max="4363" width="0" style="1" hidden="1" customWidth="1"/>
    <col min="4364" max="4599" width="11.42578125" style="1"/>
    <col min="4600" max="4600" width="8" style="1" customWidth="1"/>
    <col min="4601" max="4601" width="82.85546875" style="1" customWidth="1"/>
    <col min="4602" max="4602" width="19" style="1" customWidth="1"/>
    <col min="4603" max="4603" width="20" style="1" customWidth="1"/>
    <col min="4604" max="4604" width="19.85546875" style="1" customWidth="1"/>
    <col min="4605" max="4606" width="20.42578125" style="1" customWidth="1"/>
    <col min="4607" max="4607" width="19.85546875" style="1" customWidth="1"/>
    <col min="4608" max="4609" width="25" style="1" customWidth="1"/>
    <col min="4610" max="4610" width="24.42578125" style="1" customWidth="1"/>
    <col min="4611" max="4611" width="25" style="1" customWidth="1"/>
    <col min="4612" max="4613" width="28.42578125" style="1" customWidth="1"/>
    <col min="4614" max="4619" width="0" style="1" hidden="1" customWidth="1"/>
    <col min="4620" max="4855" width="11.42578125" style="1"/>
    <col min="4856" max="4856" width="8" style="1" customWidth="1"/>
    <col min="4857" max="4857" width="82.85546875" style="1" customWidth="1"/>
    <col min="4858" max="4858" width="19" style="1" customWidth="1"/>
    <col min="4859" max="4859" width="20" style="1" customWidth="1"/>
    <col min="4860" max="4860" width="19.85546875" style="1" customWidth="1"/>
    <col min="4861" max="4862" width="20.42578125" style="1" customWidth="1"/>
    <col min="4863" max="4863" width="19.85546875" style="1" customWidth="1"/>
    <col min="4864" max="4865" width="25" style="1" customWidth="1"/>
    <col min="4866" max="4866" width="24.42578125" style="1" customWidth="1"/>
    <col min="4867" max="4867" width="25" style="1" customWidth="1"/>
    <col min="4868" max="4869" width="28.42578125" style="1" customWidth="1"/>
    <col min="4870" max="4875" width="0" style="1" hidden="1" customWidth="1"/>
    <col min="4876" max="5111" width="11.42578125" style="1"/>
    <col min="5112" max="5112" width="8" style="1" customWidth="1"/>
    <col min="5113" max="5113" width="82.85546875" style="1" customWidth="1"/>
    <col min="5114" max="5114" width="19" style="1" customWidth="1"/>
    <col min="5115" max="5115" width="20" style="1" customWidth="1"/>
    <col min="5116" max="5116" width="19.85546875" style="1" customWidth="1"/>
    <col min="5117" max="5118" width="20.42578125" style="1" customWidth="1"/>
    <col min="5119" max="5119" width="19.85546875" style="1" customWidth="1"/>
    <col min="5120" max="5121" width="25" style="1" customWidth="1"/>
    <col min="5122" max="5122" width="24.42578125" style="1" customWidth="1"/>
    <col min="5123" max="5123" width="25" style="1" customWidth="1"/>
    <col min="5124" max="5125" width="28.42578125" style="1" customWidth="1"/>
    <col min="5126" max="5131" width="0" style="1" hidden="1" customWidth="1"/>
    <col min="5132" max="5367" width="11.42578125" style="1"/>
    <col min="5368" max="5368" width="8" style="1" customWidth="1"/>
    <col min="5369" max="5369" width="82.85546875" style="1" customWidth="1"/>
    <col min="5370" max="5370" width="19" style="1" customWidth="1"/>
    <col min="5371" max="5371" width="20" style="1" customWidth="1"/>
    <col min="5372" max="5372" width="19.85546875" style="1" customWidth="1"/>
    <col min="5373" max="5374" width="20.42578125" style="1" customWidth="1"/>
    <col min="5375" max="5375" width="19.85546875" style="1" customWidth="1"/>
    <col min="5376" max="5377" width="25" style="1" customWidth="1"/>
    <col min="5378" max="5378" width="24.42578125" style="1" customWidth="1"/>
    <col min="5379" max="5379" width="25" style="1" customWidth="1"/>
    <col min="5380" max="5381" width="28.42578125" style="1" customWidth="1"/>
    <col min="5382" max="5387" width="0" style="1" hidden="1" customWidth="1"/>
    <col min="5388" max="5623" width="11.42578125" style="1"/>
    <col min="5624" max="5624" width="8" style="1" customWidth="1"/>
    <col min="5625" max="5625" width="82.85546875" style="1" customWidth="1"/>
    <col min="5626" max="5626" width="19" style="1" customWidth="1"/>
    <col min="5627" max="5627" width="20" style="1" customWidth="1"/>
    <col min="5628" max="5628" width="19.85546875" style="1" customWidth="1"/>
    <col min="5629" max="5630" width="20.42578125" style="1" customWidth="1"/>
    <col min="5631" max="5631" width="19.85546875" style="1" customWidth="1"/>
    <col min="5632" max="5633" width="25" style="1" customWidth="1"/>
    <col min="5634" max="5634" width="24.42578125" style="1" customWidth="1"/>
    <col min="5635" max="5635" width="25" style="1" customWidth="1"/>
    <col min="5636" max="5637" width="28.42578125" style="1" customWidth="1"/>
    <col min="5638" max="5643" width="0" style="1" hidden="1" customWidth="1"/>
    <col min="5644" max="5879" width="11.42578125" style="1"/>
    <col min="5880" max="5880" width="8" style="1" customWidth="1"/>
    <col min="5881" max="5881" width="82.85546875" style="1" customWidth="1"/>
    <col min="5882" max="5882" width="19" style="1" customWidth="1"/>
    <col min="5883" max="5883" width="20" style="1" customWidth="1"/>
    <col min="5884" max="5884" width="19.85546875" style="1" customWidth="1"/>
    <col min="5885" max="5886" width="20.42578125" style="1" customWidth="1"/>
    <col min="5887" max="5887" width="19.85546875" style="1" customWidth="1"/>
    <col min="5888" max="5889" width="25" style="1" customWidth="1"/>
    <col min="5890" max="5890" width="24.42578125" style="1" customWidth="1"/>
    <col min="5891" max="5891" width="25" style="1" customWidth="1"/>
    <col min="5892" max="5893" width="28.42578125" style="1" customWidth="1"/>
    <col min="5894" max="5899" width="0" style="1" hidden="1" customWidth="1"/>
    <col min="5900" max="6135" width="11.42578125" style="1"/>
    <col min="6136" max="6136" width="8" style="1" customWidth="1"/>
    <col min="6137" max="6137" width="82.85546875" style="1" customWidth="1"/>
    <col min="6138" max="6138" width="19" style="1" customWidth="1"/>
    <col min="6139" max="6139" width="20" style="1" customWidth="1"/>
    <col min="6140" max="6140" width="19.85546875" style="1" customWidth="1"/>
    <col min="6141" max="6142" width="20.42578125" style="1" customWidth="1"/>
    <col min="6143" max="6143" width="19.85546875" style="1" customWidth="1"/>
    <col min="6144" max="6145" width="25" style="1" customWidth="1"/>
    <col min="6146" max="6146" width="24.42578125" style="1" customWidth="1"/>
    <col min="6147" max="6147" width="25" style="1" customWidth="1"/>
    <col min="6148" max="6149" width="28.42578125" style="1" customWidth="1"/>
    <col min="6150" max="6155" width="0" style="1" hidden="1" customWidth="1"/>
    <col min="6156" max="6391" width="11.42578125" style="1"/>
    <col min="6392" max="6392" width="8" style="1" customWidth="1"/>
    <col min="6393" max="6393" width="82.85546875" style="1" customWidth="1"/>
    <col min="6394" max="6394" width="19" style="1" customWidth="1"/>
    <col min="6395" max="6395" width="20" style="1" customWidth="1"/>
    <col min="6396" max="6396" width="19.85546875" style="1" customWidth="1"/>
    <col min="6397" max="6398" width="20.42578125" style="1" customWidth="1"/>
    <col min="6399" max="6399" width="19.85546875" style="1" customWidth="1"/>
    <col min="6400" max="6401" width="25" style="1" customWidth="1"/>
    <col min="6402" max="6402" width="24.42578125" style="1" customWidth="1"/>
    <col min="6403" max="6403" width="25" style="1" customWidth="1"/>
    <col min="6404" max="6405" width="28.42578125" style="1" customWidth="1"/>
    <col min="6406" max="6411" width="0" style="1" hidden="1" customWidth="1"/>
    <col min="6412" max="6647" width="11.42578125" style="1"/>
    <col min="6648" max="6648" width="8" style="1" customWidth="1"/>
    <col min="6649" max="6649" width="82.85546875" style="1" customWidth="1"/>
    <col min="6650" max="6650" width="19" style="1" customWidth="1"/>
    <col min="6651" max="6651" width="20" style="1" customWidth="1"/>
    <col min="6652" max="6652" width="19.85546875" style="1" customWidth="1"/>
    <col min="6653" max="6654" width="20.42578125" style="1" customWidth="1"/>
    <col min="6655" max="6655" width="19.85546875" style="1" customWidth="1"/>
    <col min="6656" max="6657" width="25" style="1" customWidth="1"/>
    <col min="6658" max="6658" width="24.42578125" style="1" customWidth="1"/>
    <col min="6659" max="6659" width="25" style="1" customWidth="1"/>
    <col min="6660" max="6661" width="28.42578125" style="1" customWidth="1"/>
    <col min="6662" max="6667" width="0" style="1" hidden="1" customWidth="1"/>
    <col min="6668" max="6903" width="11.42578125" style="1"/>
    <col min="6904" max="6904" width="8" style="1" customWidth="1"/>
    <col min="6905" max="6905" width="82.85546875" style="1" customWidth="1"/>
    <col min="6906" max="6906" width="19" style="1" customWidth="1"/>
    <col min="6907" max="6907" width="20" style="1" customWidth="1"/>
    <col min="6908" max="6908" width="19.85546875" style="1" customWidth="1"/>
    <col min="6909" max="6910" width="20.42578125" style="1" customWidth="1"/>
    <col min="6911" max="6911" width="19.85546875" style="1" customWidth="1"/>
    <col min="6912" max="6913" width="25" style="1" customWidth="1"/>
    <col min="6914" max="6914" width="24.42578125" style="1" customWidth="1"/>
    <col min="6915" max="6915" width="25" style="1" customWidth="1"/>
    <col min="6916" max="6917" width="28.42578125" style="1" customWidth="1"/>
    <col min="6918" max="6923" width="0" style="1" hidden="1" customWidth="1"/>
    <col min="6924" max="7159" width="11.42578125" style="1"/>
    <col min="7160" max="7160" width="8" style="1" customWidth="1"/>
    <col min="7161" max="7161" width="82.85546875" style="1" customWidth="1"/>
    <col min="7162" max="7162" width="19" style="1" customWidth="1"/>
    <col min="7163" max="7163" width="20" style="1" customWidth="1"/>
    <col min="7164" max="7164" width="19.85546875" style="1" customWidth="1"/>
    <col min="7165" max="7166" width="20.42578125" style="1" customWidth="1"/>
    <col min="7167" max="7167" width="19.85546875" style="1" customWidth="1"/>
    <col min="7168" max="7169" width="25" style="1" customWidth="1"/>
    <col min="7170" max="7170" width="24.42578125" style="1" customWidth="1"/>
    <col min="7171" max="7171" width="25" style="1" customWidth="1"/>
    <col min="7172" max="7173" width="28.42578125" style="1" customWidth="1"/>
    <col min="7174" max="7179" width="0" style="1" hidden="1" customWidth="1"/>
    <col min="7180" max="7415" width="11.42578125" style="1"/>
    <col min="7416" max="7416" width="8" style="1" customWidth="1"/>
    <col min="7417" max="7417" width="82.85546875" style="1" customWidth="1"/>
    <col min="7418" max="7418" width="19" style="1" customWidth="1"/>
    <col min="7419" max="7419" width="20" style="1" customWidth="1"/>
    <col min="7420" max="7420" width="19.85546875" style="1" customWidth="1"/>
    <col min="7421" max="7422" width="20.42578125" style="1" customWidth="1"/>
    <col min="7423" max="7423" width="19.85546875" style="1" customWidth="1"/>
    <col min="7424" max="7425" width="25" style="1" customWidth="1"/>
    <col min="7426" max="7426" width="24.42578125" style="1" customWidth="1"/>
    <col min="7427" max="7427" width="25" style="1" customWidth="1"/>
    <col min="7428" max="7429" width="28.42578125" style="1" customWidth="1"/>
    <col min="7430" max="7435" width="0" style="1" hidden="1" customWidth="1"/>
    <col min="7436" max="7671" width="11.42578125" style="1"/>
    <col min="7672" max="7672" width="8" style="1" customWidth="1"/>
    <col min="7673" max="7673" width="82.85546875" style="1" customWidth="1"/>
    <col min="7674" max="7674" width="19" style="1" customWidth="1"/>
    <col min="7675" max="7675" width="20" style="1" customWidth="1"/>
    <col min="7676" max="7676" width="19.85546875" style="1" customWidth="1"/>
    <col min="7677" max="7678" width="20.42578125" style="1" customWidth="1"/>
    <col min="7679" max="7679" width="19.85546875" style="1" customWidth="1"/>
    <col min="7680" max="7681" width="25" style="1" customWidth="1"/>
    <col min="7682" max="7682" width="24.42578125" style="1" customWidth="1"/>
    <col min="7683" max="7683" width="25" style="1" customWidth="1"/>
    <col min="7684" max="7685" width="28.42578125" style="1" customWidth="1"/>
    <col min="7686" max="7691" width="0" style="1" hidden="1" customWidth="1"/>
    <col min="7692" max="7927" width="11.42578125" style="1"/>
    <col min="7928" max="7928" width="8" style="1" customWidth="1"/>
    <col min="7929" max="7929" width="82.85546875" style="1" customWidth="1"/>
    <col min="7930" max="7930" width="19" style="1" customWidth="1"/>
    <col min="7931" max="7931" width="20" style="1" customWidth="1"/>
    <col min="7932" max="7932" width="19.85546875" style="1" customWidth="1"/>
    <col min="7933" max="7934" width="20.42578125" style="1" customWidth="1"/>
    <col min="7935" max="7935" width="19.85546875" style="1" customWidth="1"/>
    <col min="7936" max="7937" width="25" style="1" customWidth="1"/>
    <col min="7938" max="7938" width="24.42578125" style="1" customWidth="1"/>
    <col min="7939" max="7939" width="25" style="1" customWidth="1"/>
    <col min="7940" max="7941" width="28.42578125" style="1" customWidth="1"/>
    <col min="7942" max="7947" width="0" style="1" hidden="1" customWidth="1"/>
    <col min="7948" max="8183" width="11.42578125" style="1"/>
    <col min="8184" max="8184" width="8" style="1" customWidth="1"/>
    <col min="8185" max="8185" width="82.85546875" style="1" customWidth="1"/>
    <col min="8186" max="8186" width="19" style="1" customWidth="1"/>
    <col min="8187" max="8187" width="20" style="1" customWidth="1"/>
    <col min="8188" max="8188" width="19.85546875" style="1" customWidth="1"/>
    <col min="8189" max="8190" width="20.42578125" style="1" customWidth="1"/>
    <col min="8191" max="8191" width="19.85546875" style="1" customWidth="1"/>
    <col min="8192" max="8193" width="25" style="1" customWidth="1"/>
    <col min="8194" max="8194" width="24.42578125" style="1" customWidth="1"/>
    <col min="8195" max="8195" width="25" style="1" customWidth="1"/>
    <col min="8196" max="8197" width="28.42578125" style="1" customWidth="1"/>
    <col min="8198" max="8203" width="0" style="1" hidden="1" customWidth="1"/>
    <col min="8204" max="8439" width="11.42578125" style="1"/>
    <col min="8440" max="8440" width="8" style="1" customWidth="1"/>
    <col min="8441" max="8441" width="82.85546875" style="1" customWidth="1"/>
    <col min="8442" max="8442" width="19" style="1" customWidth="1"/>
    <col min="8443" max="8443" width="20" style="1" customWidth="1"/>
    <col min="8444" max="8444" width="19.85546875" style="1" customWidth="1"/>
    <col min="8445" max="8446" width="20.42578125" style="1" customWidth="1"/>
    <col min="8447" max="8447" width="19.85546875" style="1" customWidth="1"/>
    <col min="8448" max="8449" width="25" style="1" customWidth="1"/>
    <col min="8450" max="8450" width="24.42578125" style="1" customWidth="1"/>
    <col min="8451" max="8451" width="25" style="1" customWidth="1"/>
    <col min="8452" max="8453" width="28.42578125" style="1" customWidth="1"/>
    <col min="8454" max="8459" width="0" style="1" hidden="1" customWidth="1"/>
    <col min="8460" max="8695" width="11.42578125" style="1"/>
    <col min="8696" max="8696" width="8" style="1" customWidth="1"/>
    <col min="8697" max="8697" width="82.85546875" style="1" customWidth="1"/>
    <col min="8698" max="8698" width="19" style="1" customWidth="1"/>
    <col min="8699" max="8699" width="20" style="1" customWidth="1"/>
    <col min="8700" max="8700" width="19.85546875" style="1" customWidth="1"/>
    <col min="8701" max="8702" width="20.42578125" style="1" customWidth="1"/>
    <col min="8703" max="8703" width="19.85546875" style="1" customWidth="1"/>
    <col min="8704" max="8705" width="25" style="1" customWidth="1"/>
    <col min="8706" max="8706" width="24.42578125" style="1" customWidth="1"/>
    <col min="8707" max="8707" width="25" style="1" customWidth="1"/>
    <col min="8708" max="8709" width="28.42578125" style="1" customWidth="1"/>
    <col min="8710" max="8715" width="0" style="1" hidden="1" customWidth="1"/>
    <col min="8716" max="8951" width="11.42578125" style="1"/>
    <col min="8952" max="8952" width="8" style="1" customWidth="1"/>
    <col min="8953" max="8953" width="82.85546875" style="1" customWidth="1"/>
    <col min="8954" max="8954" width="19" style="1" customWidth="1"/>
    <col min="8955" max="8955" width="20" style="1" customWidth="1"/>
    <col min="8956" max="8956" width="19.85546875" style="1" customWidth="1"/>
    <col min="8957" max="8958" width="20.42578125" style="1" customWidth="1"/>
    <col min="8959" max="8959" width="19.85546875" style="1" customWidth="1"/>
    <col min="8960" max="8961" width="25" style="1" customWidth="1"/>
    <col min="8962" max="8962" width="24.42578125" style="1" customWidth="1"/>
    <col min="8963" max="8963" width="25" style="1" customWidth="1"/>
    <col min="8964" max="8965" width="28.42578125" style="1" customWidth="1"/>
    <col min="8966" max="8971" width="0" style="1" hidden="1" customWidth="1"/>
    <col min="8972" max="9207" width="11.42578125" style="1"/>
    <col min="9208" max="9208" width="8" style="1" customWidth="1"/>
    <col min="9209" max="9209" width="82.85546875" style="1" customWidth="1"/>
    <col min="9210" max="9210" width="19" style="1" customWidth="1"/>
    <col min="9211" max="9211" width="20" style="1" customWidth="1"/>
    <col min="9212" max="9212" width="19.85546875" style="1" customWidth="1"/>
    <col min="9213" max="9214" width="20.42578125" style="1" customWidth="1"/>
    <col min="9215" max="9215" width="19.85546875" style="1" customWidth="1"/>
    <col min="9216" max="9217" width="25" style="1" customWidth="1"/>
    <col min="9218" max="9218" width="24.42578125" style="1" customWidth="1"/>
    <col min="9219" max="9219" width="25" style="1" customWidth="1"/>
    <col min="9220" max="9221" width="28.42578125" style="1" customWidth="1"/>
    <col min="9222" max="9227" width="0" style="1" hidden="1" customWidth="1"/>
    <col min="9228" max="9463" width="11.42578125" style="1"/>
    <col min="9464" max="9464" width="8" style="1" customWidth="1"/>
    <col min="9465" max="9465" width="82.85546875" style="1" customWidth="1"/>
    <col min="9466" max="9466" width="19" style="1" customWidth="1"/>
    <col min="9467" max="9467" width="20" style="1" customWidth="1"/>
    <col min="9468" max="9468" width="19.85546875" style="1" customWidth="1"/>
    <col min="9469" max="9470" width="20.42578125" style="1" customWidth="1"/>
    <col min="9471" max="9471" width="19.85546875" style="1" customWidth="1"/>
    <col min="9472" max="9473" width="25" style="1" customWidth="1"/>
    <col min="9474" max="9474" width="24.42578125" style="1" customWidth="1"/>
    <col min="9475" max="9475" width="25" style="1" customWidth="1"/>
    <col min="9476" max="9477" width="28.42578125" style="1" customWidth="1"/>
    <col min="9478" max="9483" width="0" style="1" hidden="1" customWidth="1"/>
    <col min="9484" max="9719" width="11.42578125" style="1"/>
    <col min="9720" max="9720" width="8" style="1" customWidth="1"/>
    <col min="9721" max="9721" width="82.85546875" style="1" customWidth="1"/>
    <col min="9722" max="9722" width="19" style="1" customWidth="1"/>
    <col min="9723" max="9723" width="20" style="1" customWidth="1"/>
    <col min="9724" max="9724" width="19.85546875" style="1" customWidth="1"/>
    <col min="9725" max="9726" width="20.42578125" style="1" customWidth="1"/>
    <col min="9727" max="9727" width="19.85546875" style="1" customWidth="1"/>
    <col min="9728" max="9729" width="25" style="1" customWidth="1"/>
    <col min="9730" max="9730" width="24.42578125" style="1" customWidth="1"/>
    <col min="9731" max="9731" width="25" style="1" customWidth="1"/>
    <col min="9732" max="9733" width="28.42578125" style="1" customWidth="1"/>
    <col min="9734" max="9739" width="0" style="1" hidden="1" customWidth="1"/>
    <col min="9740" max="9975" width="11.42578125" style="1"/>
    <col min="9976" max="9976" width="8" style="1" customWidth="1"/>
    <col min="9977" max="9977" width="82.85546875" style="1" customWidth="1"/>
    <col min="9978" max="9978" width="19" style="1" customWidth="1"/>
    <col min="9979" max="9979" width="20" style="1" customWidth="1"/>
    <col min="9980" max="9980" width="19.85546875" style="1" customWidth="1"/>
    <col min="9981" max="9982" width="20.42578125" style="1" customWidth="1"/>
    <col min="9983" max="9983" width="19.85546875" style="1" customWidth="1"/>
    <col min="9984" max="9985" width="25" style="1" customWidth="1"/>
    <col min="9986" max="9986" width="24.42578125" style="1" customWidth="1"/>
    <col min="9987" max="9987" width="25" style="1" customWidth="1"/>
    <col min="9988" max="9989" width="28.42578125" style="1" customWidth="1"/>
    <col min="9990" max="9995" width="0" style="1" hidden="1" customWidth="1"/>
    <col min="9996" max="10231" width="11.42578125" style="1"/>
    <col min="10232" max="10232" width="8" style="1" customWidth="1"/>
    <col min="10233" max="10233" width="82.85546875" style="1" customWidth="1"/>
    <col min="10234" max="10234" width="19" style="1" customWidth="1"/>
    <col min="10235" max="10235" width="20" style="1" customWidth="1"/>
    <col min="10236" max="10236" width="19.85546875" style="1" customWidth="1"/>
    <col min="10237" max="10238" width="20.42578125" style="1" customWidth="1"/>
    <col min="10239" max="10239" width="19.85546875" style="1" customWidth="1"/>
    <col min="10240" max="10241" width="25" style="1" customWidth="1"/>
    <col min="10242" max="10242" width="24.42578125" style="1" customWidth="1"/>
    <col min="10243" max="10243" width="25" style="1" customWidth="1"/>
    <col min="10244" max="10245" width="28.42578125" style="1" customWidth="1"/>
    <col min="10246" max="10251" width="0" style="1" hidden="1" customWidth="1"/>
    <col min="10252" max="10487" width="11.42578125" style="1"/>
    <col min="10488" max="10488" width="8" style="1" customWidth="1"/>
    <col min="10489" max="10489" width="82.85546875" style="1" customWidth="1"/>
    <col min="10490" max="10490" width="19" style="1" customWidth="1"/>
    <col min="10491" max="10491" width="20" style="1" customWidth="1"/>
    <col min="10492" max="10492" width="19.85546875" style="1" customWidth="1"/>
    <col min="10493" max="10494" width="20.42578125" style="1" customWidth="1"/>
    <col min="10495" max="10495" width="19.85546875" style="1" customWidth="1"/>
    <col min="10496" max="10497" width="25" style="1" customWidth="1"/>
    <col min="10498" max="10498" width="24.42578125" style="1" customWidth="1"/>
    <col min="10499" max="10499" width="25" style="1" customWidth="1"/>
    <col min="10500" max="10501" width="28.42578125" style="1" customWidth="1"/>
    <col min="10502" max="10507" width="0" style="1" hidden="1" customWidth="1"/>
    <col min="10508" max="10743" width="11.42578125" style="1"/>
    <col min="10744" max="10744" width="8" style="1" customWidth="1"/>
    <col min="10745" max="10745" width="82.85546875" style="1" customWidth="1"/>
    <col min="10746" max="10746" width="19" style="1" customWidth="1"/>
    <col min="10747" max="10747" width="20" style="1" customWidth="1"/>
    <col min="10748" max="10748" width="19.85546875" style="1" customWidth="1"/>
    <col min="10749" max="10750" width="20.42578125" style="1" customWidth="1"/>
    <col min="10751" max="10751" width="19.85546875" style="1" customWidth="1"/>
    <col min="10752" max="10753" width="25" style="1" customWidth="1"/>
    <col min="10754" max="10754" width="24.42578125" style="1" customWidth="1"/>
    <col min="10755" max="10755" width="25" style="1" customWidth="1"/>
    <col min="10756" max="10757" width="28.42578125" style="1" customWidth="1"/>
    <col min="10758" max="10763" width="0" style="1" hidden="1" customWidth="1"/>
    <col min="10764" max="10999" width="11.42578125" style="1"/>
    <col min="11000" max="11000" width="8" style="1" customWidth="1"/>
    <col min="11001" max="11001" width="82.85546875" style="1" customWidth="1"/>
    <col min="11002" max="11002" width="19" style="1" customWidth="1"/>
    <col min="11003" max="11003" width="20" style="1" customWidth="1"/>
    <col min="11004" max="11004" width="19.85546875" style="1" customWidth="1"/>
    <col min="11005" max="11006" width="20.42578125" style="1" customWidth="1"/>
    <col min="11007" max="11007" width="19.85546875" style="1" customWidth="1"/>
    <col min="11008" max="11009" width="25" style="1" customWidth="1"/>
    <col min="11010" max="11010" width="24.42578125" style="1" customWidth="1"/>
    <col min="11011" max="11011" width="25" style="1" customWidth="1"/>
    <col min="11012" max="11013" width="28.42578125" style="1" customWidth="1"/>
    <col min="11014" max="11019" width="0" style="1" hidden="1" customWidth="1"/>
    <col min="11020" max="11255" width="11.42578125" style="1"/>
    <col min="11256" max="11256" width="8" style="1" customWidth="1"/>
    <col min="11257" max="11257" width="82.85546875" style="1" customWidth="1"/>
    <col min="11258" max="11258" width="19" style="1" customWidth="1"/>
    <col min="11259" max="11259" width="20" style="1" customWidth="1"/>
    <col min="11260" max="11260" width="19.85546875" style="1" customWidth="1"/>
    <col min="11261" max="11262" width="20.42578125" style="1" customWidth="1"/>
    <col min="11263" max="11263" width="19.85546875" style="1" customWidth="1"/>
    <col min="11264" max="11265" width="25" style="1" customWidth="1"/>
    <col min="11266" max="11266" width="24.42578125" style="1" customWidth="1"/>
    <col min="11267" max="11267" width="25" style="1" customWidth="1"/>
    <col min="11268" max="11269" width="28.42578125" style="1" customWidth="1"/>
    <col min="11270" max="11275" width="0" style="1" hidden="1" customWidth="1"/>
    <col min="11276" max="11511" width="11.42578125" style="1"/>
    <col min="11512" max="11512" width="8" style="1" customWidth="1"/>
    <col min="11513" max="11513" width="82.85546875" style="1" customWidth="1"/>
    <col min="11514" max="11514" width="19" style="1" customWidth="1"/>
    <col min="11515" max="11515" width="20" style="1" customWidth="1"/>
    <col min="11516" max="11516" width="19.85546875" style="1" customWidth="1"/>
    <col min="11517" max="11518" width="20.42578125" style="1" customWidth="1"/>
    <col min="11519" max="11519" width="19.85546875" style="1" customWidth="1"/>
    <col min="11520" max="11521" width="25" style="1" customWidth="1"/>
    <col min="11522" max="11522" width="24.42578125" style="1" customWidth="1"/>
    <col min="11523" max="11523" width="25" style="1" customWidth="1"/>
    <col min="11524" max="11525" width="28.42578125" style="1" customWidth="1"/>
    <col min="11526" max="11531" width="0" style="1" hidden="1" customWidth="1"/>
    <col min="11532" max="11767" width="11.42578125" style="1"/>
    <col min="11768" max="11768" width="8" style="1" customWidth="1"/>
    <col min="11769" max="11769" width="82.85546875" style="1" customWidth="1"/>
    <col min="11770" max="11770" width="19" style="1" customWidth="1"/>
    <col min="11771" max="11771" width="20" style="1" customWidth="1"/>
    <col min="11772" max="11772" width="19.85546875" style="1" customWidth="1"/>
    <col min="11773" max="11774" width="20.42578125" style="1" customWidth="1"/>
    <col min="11775" max="11775" width="19.85546875" style="1" customWidth="1"/>
    <col min="11776" max="11777" width="25" style="1" customWidth="1"/>
    <col min="11778" max="11778" width="24.42578125" style="1" customWidth="1"/>
    <col min="11779" max="11779" width="25" style="1" customWidth="1"/>
    <col min="11780" max="11781" width="28.42578125" style="1" customWidth="1"/>
    <col min="11782" max="11787" width="0" style="1" hidden="1" customWidth="1"/>
    <col min="11788" max="12023" width="11.42578125" style="1"/>
    <col min="12024" max="12024" width="8" style="1" customWidth="1"/>
    <col min="12025" max="12025" width="82.85546875" style="1" customWidth="1"/>
    <col min="12026" max="12026" width="19" style="1" customWidth="1"/>
    <col min="12027" max="12027" width="20" style="1" customWidth="1"/>
    <col min="12028" max="12028" width="19.85546875" style="1" customWidth="1"/>
    <col min="12029" max="12030" width="20.42578125" style="1" customWidth="1"/>
    <col min="12031" max="12031" width="19.85546875" style="1" customWidth="1"/>
    <col min="12032" max="12033" width="25" style="1" customWidth="1"/>
    <col min="12034" max="12034" width="24.42578125" style="1" customWidth="1"/>
    <col min="12035" max="12035" width="25" style="1" customWidth="1"/>
    <col min="12036" max="12037" width="28.42578125" style="1" customWidth="1"/>
    <col min="12038" max="12043" width="0" style="1" hidden="1" customWidth="1"/>
    <col min="12044" max="12279" width="11.42578125" style="1"/>
    <col min="12280" max="12280" width="8" style="1" customWidth="1"/>
    <col min="12281" max="12281" width="82.85546875" style="1" customWidth="1"/>
    <col min="12282" max="12282" width="19" style="1" customWidth="1"/>
    <col min="12283" max="12283" width="20" style="1" customWidth="1"/>
    <col min="12284" max="12284" width="19.85546875" style="1" customWidth="1"/>
    <col min="12285" max="12286" width="20.42578125" style="1" customWidth="1"/>
    <col min="12287" max="12287" width="19.85546875" style="1" customWidth="1"/>
    <col min="12288" max="12289" width="25" style="1" customWidth="1"/>
    <col min="12290" max="12290" width="24.42578125" style="1" customWidth="1"/>
    <col min="12291" max="12291" width="25" style="1" customWidth="1"/>
    <col min="12292" max="12293" width="28.42578125" style="1" customWidth="1"/>
    <col min="12294" max="12299" width="0" style="1" hidden="1" customWidth="1"/>
    <col min="12300" max="12535" width="11.42578125" style="1"/>
    <col min="12536" max="12536" width="8" style="1" customWidth="1"/>
    <col min="12537" max="12537" width="82.85546875" style="1" customWidth="1"/>
    <col min="12538" max="12538" width="19" style="1" customWidth="1"/>
    <col min="12539" max="12539" width="20" style="1" customWidth="1"/>
    <col min="12540" max="12540" width="19.85546875" style="1" customWidth="1"/>
    <col min="12541" max="12542" width="20.42578125" style="1" customWidth="1"/>
    <col min="12543" max="12543" width="19.85546875" style="1" customWidth="1"/>
    <col min="12544" max="12545" width="25" style="1" customWidth="1"/>
    <col min="12546" max="12546" width="24.42578125" style="1" customWidth="1"/>
    <col min="12547" max="12547" width="25" style="1" customWidth="1"/>
    <col min="12548" max="12549" width="28.42578125" style="1" customWidth="1"/>
    <col min="12550" max="12555" width="0" style="1" hidden="1" customWidth="1"/>
    <col min="12556" max="12791" width="11.42578125" style="1"/>
    <col min="12792" max="12792" width="8" style="1" customWidth="1"/>
    <col min="12793" max="12793" width="82.85546875" style="1" customWidth="1"/>
    <col min="12794" max="12794" width="19" style="1" customWidth="1"/>
    <col min="12795" max="12795" width="20" style="1" customWidth="1"/>
    <col min="12796" max="12796" width="19.85546875" style="1" customWidth="1"/>
    <col min="12797" max="12798" width="20.42578125" style="1" customWidth="1"/>
    <col min="12799" max="12799" width="19.85546875" style="1" customWidth="1"/>
    <col min="12800" max="12801" width="25" style="1" customWidth="1"/>
    <col min="12802" max="12802" width="24.42578125" style="1" customWidth="1"/>
    <col min="12803" max="12803" width="25" style="1" customWidth="1"/>
    <col min="12804" max="12805" width="28.42578125" style="1" customWidth="1"/>
    <col min="12806" max="12811" width="0" style="1" hidden="1" customWidth="1"/>
    <col min="12812" max="13047" width="11.42578125" style="1"/>
    <col min="13048" max="13048" width="8" style="1" customWidth="1"/>
    <col min="13049" max="13049" width="82.85546875" style="1" customWidth="1"/>
    <col min="13050" max="13050" width="19" style="1" customWidth="1"/>
    <col min="13051" max="13051" width="20" style="1" customWidth="1"/>
    <col min="13052" max="13052" width="19.85546875" style="1" customWidth="1"/>
    <col min="13053" max="13054" width="20.42578125" style="1" customWidth="1"/>
    <col min="13055" max="13055" width="19.85546875" style="1" customWidth="1"/>
    <col min="13056" max="13057" width="25" style="1" customWidth="1"/>
    <col min="13058" max="13058" width="24.42578125" style="1" customWidth="1"/>
    <col min="13059" max="13059" width="25" style="1" customWidth="1"/>
    <col min="13060" max="13061" width="28.42578125" style="1" customWidth="1"/>
    <col min="13062" max="13067" width="0" style="1" hidden="1" customWidth="1"/>
    <col min="13068" max="13303" width="11.42578125" style="1"/>
    <col min="13304" max="13304" width="8" style="1" customWidth="1"/>
    <col min="13305" max="13305" width="82.85546875" style="1" customWidth="1"/>
    <col min="13306" max="13306" width="19" style="1" customWidth="1"/>
    <col min="13307" max="13307" width="20" style="1" customWidth="1"/>
    <col min="13308" max="13308" width="19.85546875" style="1" customWidth="1"/>
    <col min="13309" max="13310" width="20.42578125" style="1" customWidth="1"/>
    <col min="13311" max="13311" width="19.85546875" style="1" customWidth="1"/>
    <col min="13312" max="13313" width="25" style="1" customWidth="1"/>
    <col min="13314" max="13314" width="24.42578125" style="1" customWidth="1"/>
    <col min="13315" max="13315" width="25" style="1" customWidth="1"/>
    <col min="13316" max="13317" width="28.42578125" style="1" customWidth="1"/>
    <col min="13318" max="13323" width="0" style="1" hidden="1" customWidth="1"/>
    <col min="13324" max="13559" width="11.42578125" style="1"/>
    <col min="13560" max="13560" width="8" style="1" customWidth="1"/>
    <col min="13561" max="13561" width="82.85546875" style="1" customWidth="1"/>
    <col min="13562" max="13562" width="19" style="1" customWidth="1"/>
    <col min="13563" max="13563" width="20" style="1" customWidth="1"/>
    <col min="13564" max="13564" width="19.85546875" style="1" customWidth="1"/>
    <col min="13565" max="13566" width="20.42578125" style="1" customWidth="1"/>
    <col min="13567" max="13567" width="19.85546875" style="1" customWidth="1"/>
    <col min="13568" max="13569" width="25" style="1" customWidth="1"/>
    <col min="13570" max="13570" width="24.42578125" style="1" customWidth="1"/>
    <col min="13571" max="13571" width="25" style="1" customWidth="1"/>
    <col min="13572" max="13573" width="28.42578125" style="1" customWidth="1"/>
    <col min="13574" max="13579" width="0" style="1" hidden="1" customWidth="1"/>
    <col min="13580" max="13815" width="11.42578125" style="1"/>
    <col min="13816" max="13816" width="8" style="1" customWidth="1"/>
    <col min="13817" max="13817" width="82.85546875" style="1" customWidth="1"/>
    <col min="13818" max="13818" width="19" style="1" customWidth="1"/>
    <col min="13819" max="13819" width="20" style="1" customWidth="1"/>
    <col min="13820" max="13820" width="19.85546875" style="1" customWidth="1"/>
    <col min="13821" max="13822" width="20.42578125" style="1" customWidth="1"/>
    <col min="13823" max="13823" width="19.85546875" style="1" customWidth="1"/>
    <col min="13824" max="13825" width="25" style="1" customWidth="1"/>
    <col min="13826" max="13826" width="24.42578125" style="1" customWidth="1"/>
    <col min="13827" max="13827" width="25" style="1" customWidth="1"/>
    <col min="13828" max="13829" width="28.42578125" style="1" customWidth="1"/>
    <col min="13830" max="13835" width="0" style="1" hidden="1" customWidth="1"/>
    <col min="13836" max="14071" width="11.42578125" style="1"/>
    <col min="14072" max="14072" width="8" style="1" customWidth="1"/>
    <col min="14073" max="14073" width="82.85546875" style="1" customWidth="1"/>
    <col min="14074" max="14074" width="19" style="1" customWidth="1"/>
    <col min="14075" max="14075" width="20" style="1" customWidth="1"/>
    <col min="14076" max="14076" width="19.85546875" style="1" customWidth="1"/>
    <col min="14077" max="14078" width="20.42578125" style="1" customWidth="1"/>
    <col min="14079" max="14079" width="19.85546875" style="1" customWidth="1"/>
    <col min="14080" max="14081" width="25" style="1" customWidth="1"/>
    <col min="14082" max="14082" width="24.42578125" style="1" customWidth="1"/>
    <col min="14083" max="14083" width="25" style="1" customWidth="1"/>
    <col min="14084" max="14085" width="28.42578125" style="1" customWidth="1"/>
    <col min="14086" max="14091" width="0" style="1" hidden="1" customWidth="1"/>
    <col min="14092" max="14327" width="11.42578125" style="1"/>
    <col min="14328" max="14328" width="8" style="1" customWidth="1"/>
    <col min="14329" max="14329" width="82.85546875" style="1" customWidth="1"/>
    <col min="14330" max="14330" width="19" style="1" customWidth="1"/>
    <col min="14331" max="14331" width="20" style="1" customWidth="1"/>
    <col min="14332" max="14332" width="19.85546875" style="1" customWidth="1"/>
    <col min="14333" max="14334" width="20.42578125" style="1" customWidth="1"/>
    <col min="14335" max="14335" width="19.85546875" style="1" customWidth="1"/>
    <col min="14336" max="14337" width="25" style="1" customWidth="1"/>
    <col min="14338" max="14338" width="24.42578125" style="1" customWidth="1"/>
    <col min="14339" max="14339" width="25" style="1" customWidth="1"/>
    <col min="14340" max="14341" width="28.42578125" style="1" customWidth="1"/>
    <col min="14342" max="14347" width="0" style="1" hidden="1" customWidth="1"/>
    <col min="14348" max="14583" width="11.42578125" style="1"/>
    <col min="14584" max="14584" width="8" style="1" customWidth="1"/>
    <col min="14585" max="14585" width="82.85546875" style="1" customWidth="1"/>
    <col min="14586" max="14586" width="19" style="1" customWidth="1"/>
    <col min="14587" max="14587" width="20" style="1" customWidth="1"/>
    <col min="14588" max="14588" width="19.85546875" style="1" customWidth="1"/>
    <col min="14589" max="14590" width="20.42578125" style="1" customWidth="1"/>
    <col min="14591" max="14591" width="19.85546875" style="1" customWidth="1"/>
    <col min="14592" max="14593" width="25" style="1" customWidth="1"/>
    <col min="14594" max="14594" width="24.42578125" style="1" customWidth="1"/>
    <col min="14595" max="14595" width="25" style="1" customWidth="1"/>
    <col min="14596" max="14597" width="28.42578125" style="1" customWidth="1"/>
    <col min="14598" max="14603" width="0" style="1" hidden="1" customWidth="1"/>
    <col min="14604" max="14839" width="11.42578125" style="1"/>
    <col min="14840" max="14840" width="8" style="1" customWidth="1"/>
    <col min="14841" max="14841" width="82.85546875" style="1" customWidth="1"/>
    <col min="14842" max="14842" width="19" style="1" customWidth="1"/>
    <col min="14843" max="14843" width="20" style="1" customWidth="1"/>
    <col min="14844" max="14844" width="19.85546875" style="1" customWidth="1"/>
    <col min="14845" max="14846" width="20.42578125" style="1" customWidth="1"/>
    <col min="14847" max="14847" width="19.85546875" style="1" customWidth="1"/>
    <col min="14848" max="14849" width="25" style="1" customWidth="1"/>
    <col min="14850" max="14850" width="24.42578125" style="1" customWidth="1"/>
    <col min="14851" max="14851" width="25" style="1" customWidth="1"/>
    <col min="14852" max="14853" width="28.42578125" style="1" customWidth="1"/>
    <col min="14854" max="14859" width="0" style="1" hidden="1" customWidth="1"/>
    <col min="14860" max="15095" width="11.42578125" style="1"/>
    <col min="15096" max="15096" width="8" style="1" customWidth="1"/>
    <col min="15097" max="15097" width="82.85546875" style="1" customWidth="1"/>
    <col min="15098" max="15098" width="19" style="1" customWidth="1"/>
    <col min="15099" max="15099" width="20" style="1" customWidth="1"/>
    <col min="15100" max="15100" width="19.85546875" style="1" customWidth="1"/>
    <col min="15101" max="15102" width="20.42578125" style="1" customWidth="1"/>
    <col min="15103" max="15103" width="19.85546875" style="1" customWidth="1"/>
    <col min="15104" max="15105" width="25" style="1" customWidth="1"/>
    <col min="15106" max="15106" width="24.42578125" style="1" customWidth="1"/>
    <col min="15107" max="15107" width="25" style="1" customWidth="1"/>
    <col min="15108" max="15109" width="28.42578125" style="1" customWidth="1"/>
    <col min="15110" max="15115" width="0" style="1" hidden="1" customWidth="1"/>
    <col min="15116" max="15351" width="11.42578125" style="1"/>
    <col min="15352" max="15352" width="8" style="1" customWidth="1"/>
    <col min="15353" max="15353" width="82.85546875" style="1" customWidth="1"/>
    <col min="15354" max="15354" width="19" style="1" customWidth="1"/>
    <col min="15355" max="15355" width="20" style="1" customWidth="1"/>
    <col min="15356" max="15356" width="19.85546875" style="1" customWidth="1"/>
    <col min="15357" max="15358" width="20.42578125" style="1" customWidth="1"/>
    <col min="15359" max="15359" width="19.85546875" style="1" customWidth="1"/>
    <col min="15360" max="15361" width="25" style="1" customWidth="1"/>
    <col min="15362" max="15362" width="24.42578125" style="1" customWidth="1"/>
    <col min="15363" max="15363" width="25" style="1" customWidth="1"/>
    <col min="15364" max="15365" width="28.42578125" style="1" customWidth="1"/>
    <col min="15366" max="15371" width="0" style="1" hidden="1" customWidth="1"/>
    <col min="15372" max="15607" width="11.42578125" style="1"/>
    <col min="15608" max="15608" width="8" style="1" customWidth="1"/>
    <col min="15609" max="15609" width="82.85546875" style="1" customWidth="1"/>
    <col min="15610" max="15610" width="19" style="1" customWidth="1"/>
    <col min="15611" max="15611" width="20" style="1" customWidth="1"/>
    <col min="15612" max="15612" width="19.85546875" style="1" customWidth="1"/>
    <col min="15613" max="15614" width="20.42578125" style="1" customWidth="1"/>
    <col min="15615" max="15615" width="19.85546875" style="1" customWidth="1"/>
    <col min="15616" max="15617" width="25" style="1" customWidth="1"/>
    <col min="15618" max="15618" width="24.42578125" style="1" customWidth="1"/>
    <col min="15619" max="15619" width="25" style="1" customWidth="1"/>
    <col min="15620" max="15621" width="28.42578125" style="1" customWidth="1"/>
    <col min="15622" max="15627" width="0" style="1" hidden="1" customWidth="1"/>
    <col min="15628" max="15863" width="11.42578125" style="1"/>
    <col min="15864" max="15864" width="8" style="1" customWidth="1"/>
    <col min="15865" max="15865" width="82.85546875" style="1" customWidth="1"/>
    <col min="15866" max="15866" width="19" style="1" customWidth="1"/>
    <col min="15867" max="15867" width="20" style="1" customWidth="1"/>
    <col min="15868" max="15868" width="19.85546875" style="1" customWidth="1"/>
    <col min="15869" max="15870" width="20.42578125" style="1" customWidth="1"/>
    <col min="15871" max="15871" width="19.85546875" style="1" customWidth="1"/>
    <col min="15872" max="15873" width="25" style="1" customWidth="1"/>
    <col min="15874" max="15874" width="24.42578125" style="1" customWidth="1"/>
    <col min="15875" max="15875" width="25" style="1" customWidth="1"/>
    <col min="15876" max="15877" width="28.42578125" style="1" customWidth="1"/>
    <col min="15878" max="15883" width="0" style="1" hidden="1" customWidth="1"/>
    <col min="15884" max="16119" width="11.42578125" style="1"/>
    <col min="16120" max="16120" width="8" style="1" customWidth="1"/>
    <col min="16121" max="16121" width="82.85546875" style="1" customWidth="1"/>
    <col min="16122" max="16122" width="19" style="1" customWidth="1"/>
    <col min="16123" max="16123" width="20" style="1" customWidth="1"/>
    <col min="16124" max="16124" width="19.85546875" style="1" customWidth="1"/>
    <col min="16125" max="16126" width="20.42578125" style="1" customWidth="1"/>
    <col min="16127" max="16127" width="19.85546875" style="1" customWidth="1"/>
    <col min="16128" max="16129" width="25" style="1" customWidth="1"/>
    <col min="16130" max="16130" width="24.42578125" style="1" customWidth="1"/>
    <col min="16131" max="16131" width="25" style="1" customWidth="1"/>
    <col min="16132" max="16133" width="28.42578125" style="1" customWidth="1"/>
    <col min="16134" max="16139" width="0" style="1" hidden="1" customWidth="1"/>
    <col min="16140" max="16384" width="11.42578125" style="1"/>
  </cols>
  <sheetData>
    <row r="1" spans="1:11" ht="15.75" x14ac:dyDescent="0.25">
      <c r="B1" s="2" t="s">
        <v>541</v>
      </c>
    </row>
    <row r="2" spans="1:11" ht="19.5" x14ac:dyDescent="0.2">
      <c r="B2" s="4" t="s">
        <v>0</v>
      </c>
    </row>
    <row r="3" spans="1:11" ht="18" x14ac:dyDescent="0.25">
      <c r="A3" s="5"/>
      <c r="B3" s="6" t="s">
        <v>1</v>
      </c>
    </row>
    <row r="4" spans="1:11" ht="19.5" x14ac:dyDescent="0.2">
      <c r="B4" s="7" t="s">
        <v>540</v>
      </c>
    </row>
    <row r="5" spans="1:11" ht="62.25" customHeight="1" x14ac:dyDescent="0.2">
      <c r="A5" s="8" t="s">
        <v>2</v>
      </c>
      <c r="B5" s="9" t="s">
        <v>3</v>
      </c>
      <c r="C5" s="10" t="s">
        <v>537</v>
      </c>
      <c r="D5" s="10" t="s">
        <v>538</v>
      </c>
      <c r="E5" s="11" t="s">
        <v>539</v>
      </c>
      <c r="F5" s="12" t="s">
        <v>4</v>
      </c>
      <c r="G5" s="12" t="s">
        <v>5</v>
      </c>
      <c r="H5" s="12" t="s">
        <v>6</v>
      </c>
      <c r="I5" s="12" t="s">
        <v>7</v>
      </c>
      <c r="J5" s="12" t="s">
        <v>8</v>
      </c>
      <c r="K5" s="12" t="s">
        <v>9</v>
      </c>
    </row>
    <row r="6" spans="1:11" x14ac:dyDescent="0.2">
      <c r="A6" s="13" t="s">
        <v>10</v>
      </c>
      <c r="B6" s="14" t="s">
        <v>11</v>
      </c>
      <c r="C6" s="15"/>
      <c r="D6" s="15"/>
      <c r="E6" s="15"/>
      <c r="F6" s="15"/>
      <c r="G6" s="15"/>
      <c r="H6" s="15"/>
      <c r="I6" s="15"/>
      <c r="J6" s="15"/>
      <c r="K6" s="15"/>
    </row>
    <row r="7" spans="1:11" s="19" customFormat="1" x14ac:dyDescent="0.2">
      <c r="A7" s="16" t="s">
        <v>12</v>
      </c>
      <c r="B7" s="17" t="s">
        <v>13</v>
      </c>
      <c r="C7" s="18">
        <f t="shared" ref="C7:E7" si="0">+C8+C9+C16+C21</f>
        <v>42306630</v>
      </c>
      <c r="D7" s="18">
        <f t="shared" si="0"/>
        <v>28425698</v>
      </c>
      <c r="E7" s="18">
        <f t="shared" si="0"/>
        <v>13880932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</row>
    <row r="8" spans="1:11" x14ac:dyDescent="0.2">
      <c r="A8" s="20" t="s">
        <v>14</v>
      </c>
      <c r="B8" s="21" t="s">
        <v>15</v>
      </c>
      <c r="C8" s="22">
        <f>SUM(D8:H8)</f>
        <v>25050507</v>
      </c>
      <c r="D8" s="22">
        <v>25050507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  <c r="K8" s="22">
        <v>0</v>
      </c>
    </row>
    <row r="9" spans="1:11" x14ac:dyDescent="0.2">
      <c r="A9" s="13" t="s">
        <v>16</v>
      </c>
      <c r="B9" s="23" t="s">
        <v>17</v>
      </c>
      <c r="C9" s="24">
        <f t="shared" ref="C9:E9" si="1">SUM(C10:C15)</f>
        <v>1396062</v>
      </c>
      <c r="D9" s="24">
        <f t="shared" si="1"/>
        <v>1328419</v>
      </c>
      <c r="E9" s="24">
        <f t="shared" si="1"/>
        <v>67643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</row>
    <row r="10" spans="1:11" x14ac:dyDescent="0.2">
      <c r="A10" s="25" t="s">
        <v>18</v>
      </c>
      <c r="B10" s="26" t="s">
        <v>19</v>
      </c>
      <c r="C10" s="22">
        <f t="shared" ref="C10:C15" si="2">SUM(D10:H10)</f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</row>
    <row r="11" spans="1:11" x14ac:dyDescent="0.2">
      <c r="A11" s="25" t="s">
        <v>20</v>
      </c>
      <c r="B11" s="26" t="s">
        <v>21</v>
      </c>
      <c r="C11" s="22">
        <f t="shared" si="2"/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</row>
    <row r="12" spans="1:11" x14ac:dyDescent="0.2">
      <c r="A12" s="25" t="s">
        <v>22</v>
      </c>
      <c r="B12" s="26" t="s">
        <v>23</v>
      </c>
      <c r="C12" s="22">
        <f t="shared" si="2"/>
        <v>55</v>
      </c>
      <c r="D12" s="22">
        <v>55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</row>
    <row r="13" spans="1:11" x14ac:dyDescent="0.2">
      <c r="A13" s="25" t="s">
        <v>24</v>
      </c>
      <c r="B13" s="26" t="s">
        <v>25</v>
      </c>
      <c r="C13" s="22">
        <f t="shared" si="2"/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</row>
    <row r="14" spans="1:11" x14ac:dyDescent="0.2">
      <c r="A14" s="25" t="s">
        <v>26</v>
      </c>
      <c r="B14" s="26" t="s">
        <v>27</v>
      </c>
      <c r="C14" s="22">
        <f t="shared" si="2"/>
        <v>203696</v>
      </c>
      <c r="D14" s="22">
        <v>203696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</row>
    <row r="15" spans="1:11" x14ac:dyDescent="0.2">
      <c r="A15" s="25" t="s">
        <v>28</v>
      </c>
      <c r="B15" s="26" t="s">
        <v>29</v>
      </c>
      <c r="C15" s="22">
        <f t="shared" si="2"/>
        <v>1192311</v>
      </c>
      <c r="D15" s="22">
        <v>1124668</v>
      </c>
      <c r="E15" s="22">
        <v>67643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</row>
    <row r="16" spans="1:11" x14ac:dyDescent="0.2">
      <c r="A16" s="25" t="s">
        <v>30</v>
      </c>
      <c r="B16" s="27" t="s">
        <v>31</v>
      </c>
      <c r="C16" s="24">
        <f>SUM(C17:C20)</f>
        <v>13813289</v>
      </c>
      <c r="D16" s="24">
        <f t="shared" ref="D16:E16" si="3">SUM(D17:D20)</f>
        <v>0</v>
      </c>
      <c r="E16" s="24">
        <f t="shared" si="3"/>
        <v>13813289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</row>
    <row r="17" spans="1:11" x14ac:dyDescent="0.2">
      <c r="A17" s="25" t="s">
        <v>32</v>
      </c>
      <c r="B17" s="26" t="s">
        <v>33</v>
      </c>
      <c r="C17" s="22">
        <f t="shared" ref="C17:C23" si="4">SUM(D17:H17)</f>
        <v>8781626</v>
      </c>
      <c r="D17" s="22">
        <v>0</v>
      </c>
      <c r="E17" s="22">
        <v>8781626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</row>
    <row r="18" spans="1:11" x14ac:dyDescent="0.2">
      <c r="A18" s="25" t="s">
        <v>34</v>
      </c>
      <c r="B18" s="26" t="s">
        <v>35</v>
      </c>
      <c r="C18" s="22">
        <f t="shared" si="4"/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</row>
    <row r="19" spans="1:11" x14ac:dyDescent="0.2">
      <c r="A19" s="25" t="s">
        <v>36</v>
      </c>
      <c r="B19" s="26" t="s">
        <v>37</v>
      </c>
      <c r="C19" s="22">
        <f t="shared" si="4"/>
        <v>1948673</v>
      </c>
      <c r="D19" s="22">
        <v>0</v>
      </c>
      <c r="E19" s="22">
        <v>1948673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</row>
    <row r="20" spans="1:11" x14ac:dyDescent="0.2">
      <c r="A20" s="25" t="s">
        <v>38</v>
      </c>
      <c r="B20" s="26" t="s">
        <v>39</v>
      </c>
      <c r="C20" s="22">
        <f t="shared" si="4"/>
        <v>3082990</v>
      </c>
      <c r="D20" s="22">
        <v>0</v>
      </c>
      <c r="E20" s="22">
        <v>3082990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</row>
    <row r="21" spans="1:11" x14ac:dyDescent="0.2">
      <c r="A21" s="25" t="s">
        <v>40</v>
      </c>
      <c r="B21" s="27" t="s">
        <v>41</v>
      </c>
      <c r="C21" s="24">
        <f t="shared" si="4"/>
        <v>2046772</v>
      </c>
      <c r="D21" s="24">
        <v>2046772</v>
      </c>
      <c r="E21" s="24">
        <v>0</v>
      </c>
      <c r="F21" s="24">
        <v>0</v>
      </c>
      <c r="G21" s="24">
        <v>0</v>
      </c>
      <c r="H21" s="22">
        <v>0</v>
      </c>
      <c r="I21" s="24">
        <v>0</v>
      </c>
      <c r="J21" s="24">
        <v>0</v>
      </c>
      <c r="K21" s="24">
        <v>0</v>
      </c>
    </row>
    <row r="22" spans="1:11" s="19" customFormat="1" x14ac:dyDescent="0.2">
      <c r="A22" s="16" t="s">
        <v>42</v>
      </c>
      <c r="B22" s="28" t="s">
        <v>43</v>
      </c>
      <c r="C22" s="24">
        <f t="shared" si="4"/>
        <v>341326</v>
      </c>
      <c r="D22" s="24">
        <v>13691</v>
      </c>
      <c r="E22" s="22">
        <v>327635</v>
      </c>
      <c r="F22" s="24">
        <v>0</v>
      </c>
      <c r="G22" s="24">
        <v>0</v>
      </c>
      <c r="H22" s="22">
        <v>0</v>
      </c>
      <c r="I22" s="24">
        <v>0</v>
      </c>
      <c r="J22" s="24">
        <v>0</v>
      </c>
      <c r="K22" s="24">
        <v>0</v>
      </c>
    </row>
    <row r="23" spans="1:11" x14ac:dyDescent="0.2">
      <c r="A23" s="16" t="s">
        <v>44</v>
      </c>
      <c r="B23" s="28" t="s">
        <v>45</v>
      </c>
      <c r="C23" s="24">
        <f t="shared" si="4"/>
        <v>13335415</v>
      </c>
      <c r="D23" s="24">
        <v>2039734</v>
      </c>
      <c r="E23" s="22">
        <v>11295681</v>
      </c>
      <c r="F23" s="24">
        <v>0</v>
      </c>
      <c r="G23" s="24">
        <v>0</v>
      </c>
      <c r="H23" s="22">
        <v>0</v>
      </c>
      <c r="I23" s="24">
        <v>0</v>
      </c>
      <c r="J23" s="24">
        <v>0</v>
      </c>
      <c r="K23" s="24">
        <v>0</v>
      </c>
    </row>
    <row r="24" spans="1:11" x14ac:dyDescent="0.2">
      <c r="A24" s="16" t="s">
        <v>46</v>
      </c>
      <c r="B24" s="28" t="s">
        <v>47</v>
      </c>
      <c r="C24" s="24">
        <f t="shared" ref="C24:E24" si="5">SUM(C25:C27)</f>
        <v>131976226</v>
      </c>
      <c r="D24" s="24">
        <f t="shared" si="5"/>
        <v>131976226</v>
      </c>
      <c r="E24" s="24">
        <f t="shared" si="5"/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</row>
    <row r="25" spans="1:11" x14ac:dyDescent="0.2">
      <c r="A25" s="25" t="s">
        <v>48</v>
      </c>
      <c r="B25" s="27" t="s">
        <v>49</v>
      </c>
      <c r="C25" s="22">
        <f t="shared" ref="C25:C32" si="6">SUM(D25:H25)</f>
        <v>120174757</v>
      </c>
      <c r="D25" s="22">
        <v>120174757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</row>
    <row r="26" spans="1:11" x14ac:dyDescent="0.2">
      <c r="A26" s="25" t="s">
        <v>50</v>
      </c>
      <c r="B26" s="27" t="s">
        <v>51</v>
      </c>
      <c r="C26" s="22">
        <f t="shared" si="6"/>
        <v>11572115</v>
      </c>
      <c r="D26" s="22">
        <v>11572115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</row>
    <row r="27" spans="1:11" x14ac:dyDescent="0.2">
      <c r="A27" s="25" t="s">
        <v>52</v>
      </c>
      <c r="B27" s="27" t="s">
        <v>53</v>
      </c>
      <c r="C27" s="22">
        <f t="shared" si="6"/>
        <v>229354</v>
      </c>
      <c r="D27" s="22">
        <v>229354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</row>
    <row r="28" spans="1:11" s="19" customFormat="1" x14ac:dyDescent="0.2">
      <c r="A28" s="16" t="s">
        <v>54</v>
      </c>
      <c r="B28" s="28" t="s">
        <v>55</v>
      </c>
      <c r="C28" s="24">
        <f t="shared" si="6"/>
        <v>1364838</v>
      </c>
      <c r="D28" s="24">
        <v>1360965</v>
      </c>
      <c r="E28" s="22">
        <v>3873</v>
      </c>
      <c r="F28" s="24">
        <v>0</v>
      </c>
      <c r="G28" s="24">
        <v>0</v>
      </c>
      <c r="H28" s="22">
        <v>0</v>
      </c>
      <c r="I28" s="24">
        <v>0</v>
      </c>
      <c r="J28" s="24">
        <v>0</v>
      </c>
      <c r="K28" s="24">
        <v>0</v>
      </c>
    </row>
    <row r="29" spans="1:11" s="19" customFormat="1" x14ac:dyDescent="0.2">
      <c r="A29" s="16" t="s">
        <v>56</v>
      </c>
      <c r="B29" s="28" t="s">
        <v>57</v>
      </c>
      <c r="C29" s="24">
        <f t="shared" si="6"/>
        <v>710972</v>
      </c>
      <c r="D29" s="24">
        <v>710972</v>
      </c>
      <c r="E29" s="22">
        <v>0</v>
      </c>
      <c r="F29" s="24">
        <v>0</v>
      </c>
      <c r="G29" s="24">
        <v>0</v>
      </c>
      <c r="H29" s="22">
        <v>0</v>
      </c>
      <c r="I29" s="24">
        <v>0</v>
      </c>
      <c r="J29" s="24">
        <v>0</v>
      </c>
      <c r="K29" s="24">
        <v>0</v>
      </c>
    </row>
    <row r="30" spans="1:11" s="19" customFormat="1" x14ac:dyDescent="0.2">
      <c r="A30" s="16" t="s">
        <v>58</v>
      </c>
      <c r="B30" s="28" t="s">
        <v>59</v>
      </c>
      <c r="C30" s="24">
        <f t="shared" si="6"/>
        <v>6575066</v>
      </c>
      <c r="D30" s="24">
        <v>5538537</v>
      </c>
      <c r="E30" s="22">
        <v>1036529</v>
      </c>
      <c r="F30" s="24">
        <v>0</v>
      </c>
      <c r="G30" s="24">
        <v>0</v>
      </c>
      <c r="H30" s="22">
        <v>0</v>
      </c>
      <c r="I30" s="24">
        <v>0</v>
      </c>
      <c r="J30" s="24">
        <v>0</v>
      </c>
      <c r="K30" s="24">
        <v>0</v>
      </c>
    </row>
    <row r="31" spans="1:11" s="19" customFormat="1" x14ac:dyDescent="0.2">
      <c r="A31" s="16" t="s">
        <v>60</v>
      </c>
      <c r="B31" s="28" t="s">
        <v>61</v>
      </c>
      <c r="C31" s="24">
        <f t="shared" si="6"/>
        <v>0</v>
      </c>
      <c r="D31" s="24">
        <v>0</v>
      </c>
      <c r="E31" s="22">
        <v>0</v>
      </c>
      <c r="F31" s="24">
        <v>0</v>
      </c>
      <c r="G31" s="24">
        <v>0</v>
      </c>
      <c r="H31" s="22">
        <v>0</v>
      </c>
      <c r="I31" s="24">
        <v>0</v>
      </c>
      <c r="J31" s="24">
        <v>0</v>
      </c>
      <c r="K31" s="24">
        <v>0</v>
      </c>
    </row>
    <row r="32" spans="1:11" s="19" customFormat="1" ht="13.5" thickBot="1" x14ac:dyDescent="0.25">
      <c r="A32" s="16" t="s">
        <v>62</v>
      </c>
      <c r="B32" s="29" t="s">
        <v>63</v>
      </c>
      <c r="C32" s="30">
        <f t="shared" si="6"/>
        <v>645122</v>
      </c>
      <c r="D32" s="30">
        <v>645122</v>
      </c>
      <c r="E32" s="22">
        <v>0</v>
      </c>
      <c r="F32" s="30">
        <v>0</v>
      </c>
      <c r="G32" s="30">
        <v>0</v>
      </c>
      <c r="H32" s="22">
        <v>0</v>
      </c>
      <c r="I32" s="30">
        <v>0</v>
      </c>
      <c r="J32" s="30">
        <v>0</v>
      </c>
      <c r="K32" s="30">
        <v>0</v>
      </c>
    </row>
    <row r="33" spans="1:11" s="19" customFormat="1" ht="13.5" thickTop="1" x14ac:dyDescent="0.2">
      <c r="A33" s="16" t="s">
        <v>64</v>
      </c>
      <c r="B33" s="31" t="s">
        <v>65</v>
      </c>
      <c r="C33" s="32">
        <f t="shared" ref="C33:E33" si="7">+C7-C22+C23+C24+C28+C29+C30+C31+C32</f>
        <v>196572943</v>
      </c>
      <c r="D33" s="32">
        <f t="shared" si="7"/>
        <v>170683563</v>
      </c>
      <c r="E33" s="32">
        <f t="shared" si="7"/>
        <v>25889380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</row>
    <row r="34" spans="1:11" x14ac:dyDescent="0.2">
      <c r="A34" s="16" t="s">
        <v>66</v>
      </c>
      <c r="B34" s="14" t="s">
        <v>67</v>
      </c>
      <c r="C34" s="15"/>
      <c r="D34" s="15"/>
      <c r="E34" s="15"/>
      <c r="F34" s="15"/>
      <c r="G34" s="15"/>
      <c r="H34" s="15"/>
      <c r="I34" s="15"/>
      <c r="J34" s="15"/>
      <c r="K34" s="15"/>
    </row>
    <row r="35" spans="1:11" s="19" customFormat="1" x14ac:dyDescent="0.2">
      <c r="A35" s="16" t="s">
        <v>68</v>
      </c>
      <c r="B35" s="33" t="s">
        <v>69</v>
      </c>
      <c r="C35" s="34">
        <f>+C36+C37</f>
        <v>90698223</v>
      </c>
      <c r="D35" s="34">
        <f t="shared" ref="D35:E35" si="8">+D36+D37</f>
        <v>87873029</v>
      </c>
      <c r="E35" s="34">
        <f t="shared" si="8"/>
        <v>2825194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</row>
    <row r="36" spans="1:11" x14ac:dyDescent="0.2">
      <c r="A36" s="13" t="s">
        <v>70</v>
      </c>
      <c r="B36" s="23" t="s">
        <v>71</v>
      </c>
      <c r="C36" s="22">
        <f>SUM(D36:H36)</f>
        <v>90534543</v>
      </c>
      <c r="D36" s="22">
        <v>87713173</v>
      </c>
      <c r="E36" s="22">
        <v>2821370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</row>
    <row r="37" spans="1:11" x14ac:dyDescent="0.2">
      <c r="A37" s="13" t="s">
        <v>72</v>
      </c>
      <c r="B37" s="23" t="s">
        <v>73</v>
      </c>
      <c r="C37" s="22">
        <f>SUM(D37:H37)</f>
        <v>163680</v>
      </c>
      <c r="D37" s="22">
        <v>159856</v>
      </c>
      <c r="E37" s="22">
        <v>3824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</row>
    <row r="38" spans="1:11" s="19" customFormat="1" x14ac:dyDescent="0.2">
      <c r="A38" s="16" t="s">
        <v>74</v>
      </c>
      <c r="B38" s="28" t="s">
        <v>75</v>
      </c>
      <c r="C38" s="24">
        <f t="shared" ref="C38:E38" si="9">SUM(C39:C55)</f>
        <v>16922052</v>
      </c>
      <c r="D38" s="24">
        <f t="shared" si="9"/>
        <v>11360321</v>
      </c>
      <c r="E38" s="24">
        <f t="shared" si="9"/>
        <v>5561731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</row>
    <row r="39" spans="1:11" x14ac:dyDescent="0.2">
      <c r="A39" s="13" t="s">
        <v>76</v>
      </c>
      <c r="B39" s="23" t="s">
        <v>77</v>
      </c>
      <c r="C39" s="22">
        <f t="shared" ref="C39:C55" si="10">SUM(D39:H39)</f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</row>
    <row r="40" spans="1:11" x14ac:dyDescent="0.2">
      <c r="A40" s="13" t="s">
        <v>78</v>
      </c>
      <c r="B40" s="23" t="s">
        <v>79</v>
      </c>
      <c r="C40" s="22">
        <f t="shared" si="10"/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</row>
    <row r="41" spans="1:11" x14ac:dyDescent="0.2">
      <c r="A41" s="13" t="s">
        <v>80</v>
      </c>
      <c r="B41" s="27" t="s">
        <v>81</v>
      </c>
      <c r="C41" s="22">
        <f t="shared" si="10"/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</row>
    <row r="42" spans="1:11" x14ac:dyDescent="0.2">
      <c r="A42" s="13" t="s">
        <v>82</v>
      </c>
      <c r="B42" s="27" t="s">
        <v>83</v>
      </c>
      <c r="C42" s="22">
        <f t="shared" si="10"/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</row>
    <row r="43" spans="1:11" x14ac:dyDescent="0.2">
      <c r="A43" s="13" t="s">
        <v>84</v>
      </c>
      <c r="B43" s="27" t="s">
        <v>85</v>
      </c>
      <c r="C43" s="22">
        <f t="shared" si="10"/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</row>
    <row r="44" spans="1:11" x14ac:dyDescent="0.2">
      <c r="A44" s="13" t="s">
        <v>86</v>
      </c>
      <c r="B44" s="27" t="s">
        <v>87</v>
      </c>
      <c r="C44" s="22">
        <f t="shared" si="10"/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</row>
    <row r="45" spans="1:11" x14ac:dyDescent="0.2">
      <c r="A45" s="13" t="s">
        <v>88</v>
      </c>
      <c r="B45" s="27" t="s">
        <v>89</v>
      </c>
      <c r="C45" s="22">
        <f t="shared" si="10"/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</row>
    <row r="46" spans="1:11" x14ac:dyDescent="0.2">
      <c r="A46" s="13" t="s">
        <v>90</v>
      </c>
      <c r="B46" s="27" t="s">
        <v>91</v>
      </c>
      <c r="C46" s="22">
        <f t="shared" si="10"/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</row>
    <row r="47" spans="1:11" x14ac:dyDescent="0.2">
      <c r="A47" s="13" t="s">
        <v>92</v>
      </c>
      <c r="B47" s="27" t="s">
        <v>93</v>
      </c>
      <c r="C47" s="22">
        <f t="shared" si="10"/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</row>
    <row r="48" spans="1:11" x14ac:dyDescent="0.2">
      <c r="A48" s="13" t="s">
        <v>94</v>
      </c>
      <c r="B48" s="27" t="s">
        <v>95</v>
      </c>
      <c r="C48" s="22">
        <f t="shared" si="10"/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</row>
    <row r="49" spans="1:11" x14ac:dyDescent="0.2">
      <c r="A49" s="13" t="s">
        <v>96</v>
      </c>
      <c r="B49" s="27" t="s">
        <v>97</v>
      </c>
      <c r="C49" s="22">
        <f t="shared" si="10"/>
        <v>100674</v>
      </c>
      <c r="D49" s="22">
        <v>99273</v>
      </c>
      <c r="E49" s="22">
        <v>1401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</row>
    <row r="50" spans="1:11" x14ac:dyDescent="0.2">
      <c r="A50" s="25" t="s">
        <v>98</v>
      </c>
      <c r="B50" s="27" t="s">
        <v>99</v>
      </c>
      <c r="C50" s="22">
        <f t="shared" si="10"/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</row>
    <row r="51" spans="1:11" x14ac:dyDescent="0.2">
      <c r="A51" s="25" t="s">
        <v>100</v>
      </c>
      <c r="B51" s="27" t="s">
        <v>101</v>
      </c>
      <c r="C51" s="22">
        <f t="shared" si="10"/>
        <v>7993155</v>
      </c>
      <c r="D51" s="22">
        <v>7993155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</row>
    <row r="52" spans="1:11" x14ac:dyDescent="0.2">
      <c r="A52" s="25" t="s">
        <v>102</v>
      </c>
      <c r="B52" s="27" t="s">
        <v>103</v>
      </c>
      <c r="C52" s="22">
        <f t="shared" si="10"/>
        <v>547200</v>
      </c>
      <c r="D52" s="22">
        <v>547200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</row>
    <row r="53" spans="1:11" x14ac:dyDescent="0.2">
      <c r="A53" s="25" t="s">
        <v>104</v>
      </c>
      <c r="B53" s="27" t="s">
        <v>105</v>
      </c>
      <c r="C53" s="22">
        <f t="shared" si="10"/>
        <v>4202994</v>
      </c>
      <c r="D53" s="22">
        <v>1354259</v>
      </c>
      <c r="E53" s="22">
        <v>2848735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</row>
    <row r="54" spans="1:11" x14ac:dyDescent="0.2">
      <c r="A54" s="25" t="s">
        <v>106</v>
      </c>
      <c r="B54" s="27" t="s">
        <v>107</v>
      </c>
      <c r="C54" s="22">
        <f t="shared" si="10"/>
        <v>4078029</v>
      </c>
      <c r="D54" s="22">
        <v>1366434</v>
      </c>
      <c r="E54" s="22">
        <v>2711595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</row>
    <row r="55" spans="1:11" x14ac:dyDescent="0.2">
      <c r="A55" s="25" t="s">
        <v>108</v>
      </c>
      <c r="B55" s="27" t="s">
        <v>109</v>
      </c>
      <c r="C55" s="22">
        <f t="shared" si="10"/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</row>
    <row r="56" spans="1:11" s="19" customFormat="1" x14ac:dyDescent="0.2">
      <c r="A56" s="16" t="s">
        <v>110</v>
      </c>
      <c r="B56" s="28" t="s">
        <v>111</v>
      </c>
      <c r="C56" s="24">
        <f t="shared" ref="C56:E56" si="11">SUM(C57:C59)</f>
        <v>14017839</v>
      </c>
      <c r="D56" s="24">
        <f t="shared" si="11"/>
        <v>12286763</v>
      </c>
      <c r="E56" s="24">
        <f t="shared" si="11"/>
        <v>1731076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</row>
    <row r="57" spans="1:11" x14ac:dyDescent="0.2">
      <c r="A57" s="25" t="s">
        <v>112</v>
      </c>
      <c r="B57" s="27" t="s">
        <v>113</v>
      </c>
      <c r="C57" s="22">
        <f>SUM(D57:H57)</f>
        <v>13502949</v>
      </c>
      <c r="D57" s="22">
        <v>11850905</v>
      </c>
      <c r="E57" s="22">
        <v>1652044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</row>
    <row r="58" spans="1:11" x14ac:dyDescent="0.2">
      <c r="A58" s="25" t="s">
        <v>114</v>
      </c>
      <c r="B58" s="27" t="s">
        <v>115</v>
      </c>
      <c r="C58" s="22">
        <f>SUM(D58:H58)</f>
        <v>433389</v>
      </c>
      <c r="D58" s="22">
        <v>368785</v>
      </c>
      <c r="E58" s="22">
        <v>64604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</row>
    <row r="59" spans="1:11" x14ac:dyDescent="0.2">
      <c r="A59" s="25" t="s">
        <v>116</v>
      </c>
      <c r="B59" s="27" t="s">
        <v>117</v>
      </c>
      <c r="C59" s="22">
        <f>SUM(D59:H59)</f>
        <v>81501</v>
      </c>
      <c r="D59" s="22">
        <v>67073</v>
      </c>
      <c r="E59" s="22">
        <v>14428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</row>
    <row r="60" spans="1:11" s="19" customFormat="1" x14ac:dyDescent="0.2">
      <c r="A60" s="16" t="s">
        <v>118</v>
      </c>
      <c r="B60" s="28" t="s">
        <v>119</v>
      </c>
      <c r="C60" s="24">
        <f>SUM(D60:H60)</f>
        <v>3467136</v>
      </c>
      <c r="D60" s="24">
        <v>3027166</v>
      </c>
      <c r="E60" s="22">
        <v>439970</v>
      </c>
      <c r="F60" s="24">
        <v>0</v>
      </c>
      <c r="G60" s="24">
        <v>0</v>
      </c>
      <c r="H60" s="22">
        <v>0</v>
      </c>
      <c r="I60" s="24">
        <v>0</v>
      </c>
      <c r="J60" s="24">
        <v>0</v>
      </c>
      <c r="K60" s="24">
        <v>0</v>
      </c>
    </row>
    <row r="61" spans="1:11" s="19" customFormat="1" x14ac:dyDescent="0.2">
      <c r="A61" s="16" t="s">
        <v>120</v>
      </c>
      <c r="B61" s="28" t="s">
        <v>121</v>
      </c>
      <c r="C61" s="24">
        <f>SUM(D61:H61)</f>
        <v>2680480</v>
      </c>
      <c r="D61" s="24">
        <v>1761310</v>
      </c>
      <c r="E61" s="22">
        <v>919170</v>
      </c>
      <c r="F61" s="24">
        <v>0</v>
      </c>
      <c r="G61" s="24">
        <v>0</v>
      </c>
      <c r="H61" s="22">
        <v>0</v>
      </c>
      <c r="I61" s="24">
        <v>0</v>
      </c>
      <c r="J61" s="24">
        <v>0</v>
      </c>
      <c r="K61" s="24">
        <v>0</v>
      </c>
    </row>
    <row r="62" spans="1:11" s="19" customFormat="1" x14ac:dyDescent="0.2">
      <c r="A62" s="16" t="s">
        <v>122</v>
      </c>
      <c r="B62" s="28" t="s">
        <v>123</v>
      </c>
      <c r="C62" s="24">
        <f t="shared" ref="C62:E62" si="12">+SUM(C63:C67)</f>
        <v>43084034</v>
      </c>
      <c r="D62" s="24">
        <f t="shared" si="12"/>
        <v>36921692</v>
      </c>
      <c r="E62" s="24">
        <f t="shared" si="12"/>
        <v>6162342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</row>
    <row r="63" spans="1:11" x14ac:dyDescent="0.2">
      <c r="A63" s="13" t="s">
        <v>124</v>
      </c>
      <c r="B63" s="23" t="s">
        <v>125</v>
      </c>
      <c r="C63" s="22">
        <f t="shared" ref="C63:C68" si="13">SUM(D63:H63)</f>
        <v>15386066</v>
      </c>
      <c r="D63" s="22">
        <v>14930829</v>
      </c>
      <c r="E63" s="22">
        <v>455237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</row>
    <row r="64" spans="1:11" x14ac:dyDescent="0.2">
      <c r="A64" s="13" t="s">
        <v>126</v>
      </c>
      <c r="B64" s="23" t="s">
        <v>127</v>
      </c>
      <c r="C64" s="22">
        <f t="shared" si="13"/>
        <v>2876673</v>
      </c>
      <c r="D64" s="22">
        <v>2677218</v>
      </c>
      <c r="E64" s="22">
        <v>199455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</row>
    <row r="65" spans="1:11" x14ac:dyDescent="0.2">
      <c r="A65" s="13" t="s">
        <v>128</v>
      </c>
      <c r="B65" s="23" t="s">
        <v>129</v>
      </c>
      <c r="C65" s="22">
        <f t="shared" si="13"/>
        <v>17081202</v>
      </c>
      <c r="D65" s="22">
        <v>11573552</v>
      </c>
      <c r="E65" s="22">
        <v>5507650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</row>
    <row r="66" spans="1:11" x14ac:dyDescent="0.2">
      <c r="A66" s="13" t="s">
        <v>130</v>
      </c>
      <c r="B66" s="23" t="s">
        <v>131</v>
      </c>
      <c r="C66" s="22">
        <f t="shared" si="13"/>
        <v>1272865</v>
      </c>
      <c r="D66" s="22">
        <v>1272865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</row>
    <row r="67" spans="1:11" x14ac:dyDescent="0.2">
      <c r="A67" s="13" t="s">
        <v>132</v>
      </c>
      <c r="B67" s="23" t="s">
        <v>133</v>
      </c>
      <c r="C67" s="22">
        <f t="shared" si="13"/>
        <v>6467228</v>
      </c>
      <c r="D67" s="22">
        <v>6467228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</row>
    <row r="68" spans="1:11" s="19" customFormat="1" x14ac:dyDescent="0.2">
      <c r="A68" s="16" t="s">
        <v>134</v>
      </c>
      <c r="B68" s="28" t="s">
        <v>135</v>
      </c>
      <c r="C68" s="24">
        <f t="shared" si="13"/>
        <v>1858222</v>
      </c>
      <c r="D68" s="24">
        <v>1702822</v>
      </c>
      <c r="E68" s="24">
        <v>155400</v>
      </c>
      <c r="F68" s="24">
        <v>0</v>
      </c>
      <c r="G68" s="24">
        <v>0</v>
      </c>
      <c r="H68" s="22">
        <v>0</v>
      </c>
      <c r="I68" s="24">
        <v>0</v>
      </c>
      <c r="J68" s="24">
        <v>0</v>
      </c>
      <c r="K68" s="24">
        <v>0</v>
      </c>
    </row>
    <row r="69" spans="1:11" s="19" customFormat="1" x14ac:dyDescent="0.2">
      <c r="A69" s="16" t="s">
        <v>136</v>
      </c>
      <c r="B69" s="28" t="s">
        <v>137</v>
      </c>
      <c r="C69" s="24">
        <f t="shared" ref="C69:E69" si="14">+C70+C71+C72</f>
        <v>6927470</v>
      </c>
      <c r="D69" s="24">
        <f t="shared" si="14"/>
        <v>5890941</v>
      </c>
      <c r="E69" s="24">
        <f t="shared" si="14"/>
        <v>1036529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</row>
    <row r="70" spans="1:11" x14ac:dyDescent="0.2">
      <c r="A70" s="13" t="s">
        <v>138</v>
      </c>
      <c r="B70" s="23" t="s">
        <v>139</v>
      </c>
      <c r="C70" s="22">
        <f>SUM(D70:H70)</f>
        <v>485610</v>
      </c>
      <c r="D70" s="22">
        <v>461633</v>
      </c>
      <c r="E70" s="22">
        <v>23977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</row>
    <row r="71" spans="1:11" x14ac:dyDescent="0.2">
      <c r="A71" s="13" t="s">
        <v>140</v>
      </c>
      <c r="B71" s="23" t="s">
        <v>141</v>
      </c>
      <c r="C71" s="22">
        <f>SUM(D71:H71)</f>
        <v>1843669</v>
      </c>
      <c r="D71" s="22">
        <v>1843669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</row>
    <row r="72" spans="1:11" x14ac:dyDescent="0.2">
      <c r="A72" s="13" t="s">
        <v>142</v>
      </c>
      <c r="B72" s="23" t="s">
        <v>143</v>
      </c>
      <c r="C72" s="22">
        <f>SUM(D72:H72)</f>
        <v>4598191</v>
      </c>
      <c r="D72" s="22">
        <v>3585639</v>
      </c>
      <c r="E72" s="22">
        <v>1012552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</row>
    <row r="73" spans="1:11" s="19" customFormat="1" x14ac:dyDescent="0.2">
      <c r="A73" s="16" t="s">
        <v>144</v>
      </c>
      <c r="B73" s="28" t="s">
        <v>145</v>
      </c>
      <c r="C73" s="24">
        <f t="shared" ref="C73:E73" si="15">+C74</f>
        <v>0</v>
      </c>
      <c r="D73" s="24">
        <f t="shared" si="15"/>
        <v>0</v>
      </c>
      <c r="E73" s="24">
        <f t="shared" si="15"/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</row>
    <row r="74" spans="1:11" x14ac:dyDescent="0.2">
      <c r="A74" s="25" t="s">
        <v>146</v>
      </c>
      <c r="B74" s="27" t="s">
        <v>147</v>
      </c>
      <c r="C74" s="22">
        <f>SUM(D74:H74)</f>
        <v>0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</row>
    <row r="75" spans="1:11" s="19" customFormat="1" x14ac:dyDescent="0.2">
      <c r="A75" s="16" t="s">
        <v>148</v>
      </c>
      <c r="B75" s="28" t="s">
        <v>149</v>
      </c>
      <c r="C75" s="24">
        <f t="shared" ref="C75:E75" si="16">SUM(C76:C77)</f>
        <v>-1031750</v>
      </c>
      <c r="D75" s="24">
        <f t="shared" si="16"/>
        <v>-1031750</v>
      </c>
      <c r="E75" s="24">
        <f t="shared" si="16"/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</row>
    <row r="76" spans="1:11" x14ac:dyDescent="0.2">
      <c r="A76" s="25" t="s">
        <v>150</v>
      </c>
      <c r="B76" s="27" t="s">
        <v>151</v>
      </c>
      <c r="C76" s="22">
        <f>SUM(D76:H76)</f>
        <v>-1047985</v>
      </c>
      <c r="D76" s="22">
        <v>-1047985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</row>
    <row r="77" spans="1:11" x14ac:dyDescent="0.2">
      <c r="A77" s="25" t="s">
        <v>152</v>
      </c>
      <c r="B77" s="27" t="s">
        <v>153</v>
      </c>
      <c r="C77" s="22">
        <f>SUM(D77:H77)</f>
        <v>16235</v>
      </c>
      <c r="D77" s="22">
        <v>16235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</row>
    <row r="78" spans="1:11" s="19" customFormat="1" x14ac:dyDescent="0.2">
      <c r="A78" s="16" t="s">
        <v>154</v>
      </c>
      <c r="B78" s="28" t="s">
        <v>155</v>
      </c>
      <c r="C78" s="24">
        <f t="shared" ref="C78:E78" si="17">SUM(C79:C82)</f>
        <v>14252863</v>
      </c>
      <c r="D78" s="24">
        <f t="shared" si="17"/>
        <v>7626065</v>
      </c>
      <c r="E78" s="24">
        <f t="shared" si="17"/>
        <v>6626798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</row>
    <row r="79" spans="1:11" x14ac:dyDescent="0.2">
      <c r="A79" s="13" t="s">
        <v>156</v>
      </c>
      <c r="B79" s="23" t="s">
        <v>157</v>
      </c>
      <c r="C79" s="22">
        <f>SUM(D79:H79)</f>
        <v>2795422</v>
      </c>
      <c r="D79" s="22">
        <v>2795422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</row>
    <row r="80" spans="1:11" x14ac:dyDescent="0.2">
      <c r="A80" s="13" t="s">
        <v>158</v>
      </c>
      <c r="B80" s="23" t="s">
        <v>159</v>
      </c>
      <c r="C80" s="22">
        <f>SUM(D80:H80)</f>
        <v>103062</v>
      </c>
      <c r="D80" s="22">
        <v>103062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</row>
    <row r="81" spans="1:11" x14ac:dyDescent="0.2">
      <c r="A81" s="13" t="s">
        <v>160</v>
      </c>
      <c r="B81" s="27" t="s">
        <v>161</v>
      </c>
      <c r="C81" s="22">
        <f>SUM(D81:H81)</f>
        <v>9641933</v>
      </c>
      <c r="D81" s="22">
        <v>3158063</v>
      </c>
      <c r="E81" s="22">
        <v>6483870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</row>
    <row r="82" spans="1:11" x14ac:dyDescent="0.2">
      <c r="A82" s="25" t="s">
        <v>162</v>
      </c>
      <c r="B82" s="27" t="s">
        <v>163</v>
      </c>
      <c r="C82" s="22">
        <f>SUM(D82:H82)</f>
        <v>1712446</v>
      </c>
      <c r="D82" s="22">
        <v>1569518</v>
      </c>
      <c r="E82" s="22">
        <v>142928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</row>
    <row r="83" spans="1:11" s="19" customFormat="1" x14ac:dyDescent="0.2">
      <c r="A83" s="16" t="s">
        <v>164</v>
      </c>
      <c r="B83" s="35" t="s">
        <v>165</v>
      </c>
      <c r="C83" s="36">
        <f>+C35+C38+C56+C60+C61+C62+C68+C69+C73+C75+C78</f>
        <v>192876569</v>
      </c>
      <c r="D83" s="36">
        <f t="shared" ref="D83:E83" si="18">+D35+D38+D56+D60+D61+D62+D68+D69+D73+D75+D78</f>
        <v>167418359</v>
      </c>
      <c r="E83" s="36">
        <f t="shared" si="18"/>
        <v>25458210</v>
      </c>
      <c r="F83" s="36">
        <v>0</v>
      </c>
      <c r="G83" s="36">
        <v>0</v>
      </c>
      <c r="H83" s="36">
        <v>0</v>
      </c>
      <c r="I83" s="36">
        <v>0</v>
      </c>
      <c r="J83" s="36">
        <v>0</v>
      </c>
      <c r="K83" s="36">
        <v>0</v>
      </c>
    </row>
    <row r="84" spans="1:11" s="19" customFormat="1" x14ac:dyDescent="0.2">
      <c r="A84" s="16" t="s">
        <v>166</v>
      </c>
      <c r="B84" s="35" t="s">
        <v>167</v>
      </c>
      <c r="C84" s="36">
        <f t="shared" ref="C84:E84" si="19">+C33-C83</f>
        <v>3696374</v>
      </c>
      <c r="D84" s="36">
        <f t="shared" si="19"/>
        <v>3265204</v>
      </c>
      <c r="E84" s="36">
        <f t="shared" si="19"/>
        <v>431170</v>
      </c>
      <c r="F84" s="36">
        <v>0</v>
      </c>
      <c r="G84" s="36">
        <v>0</v>
      </c>
      <c r="H84" s="36">
        <v>0</v>
      </c>
      <c r="I84" s="36">
        <v>0</v>
      </c>
      <c r="J84" s="36">
        <v>0</v>
      </c>
      <c r="K84" s="36">
        <v>0</v>
      </c>
    </row>
    <row r="85" spans="1:11" s="19" customFormat="1" x14ac:dyDescent="0.2">
      <c r="A85" s="16" t="s">
        <v>168</v>
      </c>
      <c r="B85" s="14" t="s">
        <v>169</v>
      </c>
      <c r="C85" s="37"/>
      <c r="D85" s="37"/>
      <c r="E85" s="37"/>
      <c r="F85" s="37"/>
      <c r="G85" s="37"/>
      <c r="H85" s="37"/>
      <c r="I85" s="37"/>
      <c r="J85" s="37"/>
      <c r="K85" s="37"/>
    </row>
    <row r="86" spans="1:11" s="19" customFormat="1" x14ac:dyDescent="0.2">
      <c r="A86" s="16" t="s">
        <v>170</v>
      </c>
      <c r="B86" s="33" t="s">
        <v>171</v>
      </c>
      <c r="C86" s="22">
        <f>SUM(D86:H86)</f>
        <v>98537</v>
      </c>
      <c r="D86" s="22">
        <v>4949</v>
      </c>
      <c r="E86" s="22">
        <v>93588</v>
      </c>
      <c r="F86" s="22">
        <v>0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</row>
    <row r="87" spans="1:11" s="19" customFormat="1" ht="13.5" thickBot="1" x14ac:dyDescent="0.25">
      <c r="A87" s="16" t="s">
        <v>172</v>
      </c>
      <c r="B87" s="29" t="s">
        <v>173</v>
      </c>
      <c r="C87" s="30">
        <f>SUM(D87:H87)</f>
        <v>591</v>
      </c>
      <c r="D87" s="22">
        <v>0</v>
      </c>
      <c r="E87" s="22">
        <v>591</v>
      </c>
      <c r="F87" s="30">
        <v>0</v>
      </c>
      <c r="G87" s="22">
        <v>0</v>
      </c>
      <c r="H87" s="22">
        <v>0</v>
      </c>
      <c r="I87" s="22">
        <v>0</v>
      </c>
      <c r="J87" s="22">
        <v>0</v>
      </c>
      <c r="K87" s="30">
        <v>0</v>
      </c>
    </row>
    <row r="88" spans="1:11" s="19" customFormat="1" ht="13.5" thickTop="1" x14ac:dyDescent="0.2">
      <c r="A88" s="16" t="s">
        <v>174</v>
      </c>
      <c r="B88" s="31" t="s">
        <v>175</v>
      </c>
      <c r="C88" s="32">
        <f t="shared" ref="C88:E88" si="20">+C86-C87</f>
        <v>97946</v>
      </c>
      <c r="D88" s="32">
        <f t="shared" si="20"/>
        <v>4949</v>
      </c>
      <c r="E88" s="32">
        <f t="shared" si="20"/>
        <v>92997</v>
      </c>
      <c r="F88" s="32">
        <v>0</v>
      </c>
      <c r="G88" s="32">
        <v>0</v>
      </c>
      <c r="H88" s="32">
        <v>0</v>
      </c>
      <c r="I88" s="32">
        <v>0</v>
      </c>
      <c r="J88" s="32">
        <v>0</v>
      </c>
      <c r="K88" s="32">
        <v>0</v>
      </c>
    </row>
    <row r="89" spans="1:11" s="19" customFormat="1" x14ac:dyDescent="0.2">
      <c r="A89" s="16" t="s">
        <v>176</v>
      </c>
      <c r="B89" s="14" t="s">
        <v>177</v>
      </c>
      <c r="C89" s="37"/>
      <c r="D89" s="37"/>
      <c r="E89" s="37"/>
      <c r="F89" s="37"/>
      <c r="G89" s="37"/>
      <c r="H89" s="37"/>
      <c r="I89" s="37"/>
      <c r="J89" s="38"/>
      <c r="K89" s="38"/>
    </row>
    <row r="90" spans="1:11" s="19" customFormat="1" ht="13.5" thickBot="1" x14ac:dyDescent="0.25">
      <c r="A90" s="16" t="s">
        <v>178</v>
      </c>
      <c r="B90" s="33" t="s">
        <v>179</v>
      </c>
      <c r="C90" s="24">
        <f>SUM(D90:H90)</f>
        <v>0</v>
      </c>
      <c r="D90" s="22">
        <v>0</v>
      </c>
      <c r="E90" s="22">
        <v>0</v>
      </c>
      <c r="F90" s="24">
        <v>0</v>
      </c>
      <c r="G90" s="22">
        <v>0</v>
      </c>
      <c r="H90" s="22">
        <v>0</v>
      </c>
      <c r="I90" s="22">
        <v>0</v>
      </c>
      <c r="J90" s="22">
        <v>0</v>
      </c>
      <c r="K90" s="30">
        <v>0</v>
      </c>
    </row>
    <row r="91" spans="1:11" s="19" customFormat="1" ht="14.25" thickTop="1" thickBot="1" x14ac:dyDescent="0.25">
      <c r="A91" s="16" t="s">
        <v>180</v>
      </c>
      <c r="B91" s="29" t="s">
        <v>181</v>
      </c>
      <c r="C91" s="30">
        <f>SUM(D91:H91)</f>
        <v>0</v>
      </c>
      <c r="D91" s="22">
        <v>0</v>
      </c>
      <c r="E91" s="22">
        <v>0</v>
      </c>
      <c r="F91" s="30">
        <v>0</v>
      </c>
      <c r="G91" s="22">
        <v>0</v>
      </c>
      <c r="H91" s="22">
        <v>0</v>
      </c>
      <c r="I91" s="22">
        <v>0</v>
      </c>
      <c r="J91" s="22">
        <v>0</v>
      </c>
      <c r="K91" s="30">
        <v>0</v>
      </c>
    </row>
    <row r="92" spans="1:11" s="19" customFormat="1" ht="13.5" thickTop="1" x14ac:dyDescent="0.2">
      <c r="A92" s="16" t="s">
        <v>182</v>
      </c>
      <c r="B92" s="31" t="s">
        <v>183</v>
      </c>
      <c r="C92" s="32">
        <f t="shared" ref="C92:E92" si="21">+C90-C91</f>
        <v>0</v>
      </c>
      <c r="D92" s="32">
        <f t="shared" si="21"/>
        <v>0</v>
      </c>
      <c r="E92" s="32">
        <f t="shared" si="21"/>
        <v>0</v>
      </c>
      <c r="F92" s="32">
        <v>0</v>
      </c>
      <c r="G92" s="32">
        <v>0</v>
      </c>
      <c r="H92" s="32">
        <v>0</v>
      </c>
      <c r="I92" s="32">
        <v>0</v>
      </c>
      <c r="J92" s="32">
        <v>0</v>
      </c>
      <c r="K92" s="32">
        <v>0</v>
      </c>
    </row>
    <row r="93" spans="1:11" s="19" customFormat="1" x14ac:dyDescent="0.2">
      <c r="A93" s="16" t="s">
        <v>184</v>
      </c>
      <c r="B93" s="14" t="s">
        <v>185</v>
      </c>
      <c r="C93" s="37"/>
      <c r="D93" s="37"/>
      <c r="E93" s="37"/>
      <c r="F93" s="37"/>
      <c r="G93" s="37"/>
      <c r="H93" s="37"/>
      <c r="I93" s="37"/>
      <c r="J93" s="37"/>
      <c r="K93" s="37"/>
    </row>
    <row r="94" spans="1:11" s="19" customFormat="1" x14ac:dyDescent="0.2">
      <c r="A94" s="16" t="s">
        <v>186</v>
      </c>
      <c r="B94" s="33" t="s">
        <v>187</v>
      </c>
      <c r="C94" s="39">
        <f t="shared" ref="C94:E94" si="22">SUM(C95:C96)</f>
        <v>426571</v>
      </c>
      <c r="D94" s="39">
        <f t="shared" si="22"/>
        <v>360549</v>
      </c>
      <c r="E94" s="39">
        <f t="shared" si="22"/>
        <v>66022</v>
      </c>
      <c r="F94" s="39">
        <v>0</v>
      </c>
      <c r="G94" s="39">
        <v>0</v>
      </c>
      <c r="H94" s="39">
        <v>0</v>
      </c>
      <c r="I94" s="39">
        <v>0</v>
      </c>
      <c r="J94" s="39">
        <v>0</v>
      </c>
      <c r="K94" s="39">
        <v>0</v>
      </c>
    </row>
    <row r="95" spans="1:11" x14ac:dyDescent="0.2">
      <c r="A95" s="13" t="s">
        <v>188</v>
      </c>
      <c r="B95" s="23" t="s">
        <v>189</v>
      </c>
      <c r="C95" s="22">
        <f>SUM(D95:H95)</f>
        <v>0</v>
      </c>
      <c r="D95" s="22">
        <v>0</v>
      </c>
      <c r="E95" s="22">
        <v>0</v>
      </c>
      <c r="F95" s="22">
        <v>0</v>
      </c>
      <c r="G95" s="22">
        <v>0</v>
      </c>
      <c r="H95" s="22">
        <v>0</v>
      </c>
      <c r="I95" s="22">
        <v>0</v>
      </c>
      <c r="J95" s="22">
        <v>0</v>
      </c>
      <c r="K95" s="22">
        <v>0</v>
      </c>
    </row>
    <row r="96" spans="1:11" x14ac:dyDescent="0.2">
      <c r="A96" s="25" t="s">
        <v>190</v>
      </c>
      <c r="B96" s="27" t="s">
        <v>191</v>
      </c>
      <c r="C96" s="22">
        <f>SUM(D96:H96)</f>
        <v>426571</v>
      </c>
      <c r="D96" s="22">
        <v>360549</v>
      </c>
      <c r="E96" s="22">
        <v>66022</v>
      </c>
      <c r="F96" s="22">
        <v>0</v>
      </c>
      <c r="G96" s="22">
        <v>0</v>
      </c>
      <c r="H96" s="22">
        <v>0</v>
      </c>
      <c r="I96" s="22">
        <v>0</v>
      </c>
      <c r="J96" s="22">
        <v>0</v>
      </c>
      <c r="K96" s="22">
        <v>0</v>
      </c>
    </row>
    <row r="97" spans="1:11" s="19" customFormat="1" x14ac:dyDescent="0.2">
      <c r="A97" s="16" t="s">
        <v>192</v>
      </c>
      <c r="B97" s="28" t="s">
        <v>193</v>
      </c>
      <c r="C97" s="40">
        <f t="shared" ref="C97:E97" si="23">SUM(C98:C99)</f>
        <v>384995</v>
      </c>
      <c r="D97" s="40">
        <f t="shared" si="23"/>
        <v>350084</v>
      </c>
      <c r="E97" s="40">
        <f t="shared" si="23"/>
        <v>34911</v>
      </c>
      <c r="F97" s="40">
        <v>0</v>
      </c>
      <c r="G97" s="40">
        <v>0</v>
      </c>
      <c r="H97" s="40">
        <v>0</v>
      </c>
      <c r="I97" s="40">
        <v>0</v>
      </c>
      <c r="J97" s="22">
        <v>0</v>
      </c>
      <c r="K97" s="40">
        <v>0</v>
      </c>
    </row>
    <row r="98" spans="1:11" x14ac:dyDescent="0.2">
      <c r="A98" s="13" t="s">
        <v>194</v>
      </c>
      <c r="B98" s="23" t="s">
        <v>195</v>
      </c>
      <c r="C98" s="22">
        <f>SUM(D98:H98)</f>
        <v>104027</v>
      </c>
      <c r="D98" s="22">
        <v>83472</v>
      </c>
      <c r="E98" s="22">
        <v>20555</v>
      </c>
      <c r="F98" s="22">
        <v>0</v>
      </c>
      <c r="G98" s="22">
        <v>0</v>
      </c>
      <c r="H98" s="22">
        <v>0</v>
      </c>
      <c r="I98" s="22">
        <v>0</v>
      </c>
      <c r="J98" s="22">
        <v>0</v>
      </c>
      <c r="K98" s="22">
        <v>0</v>
      </c>
    </row>
    <row r="99" spans="1:11" ht="13.5" thickBot="1" x14ac:dyDescent="0.25">
      <c r="A99" s="13" t="s">
        <v>196</v>
      </c>
      <c r="B99" s="41" t="s">
        <v>197</v>
      </c>
      <c r="C99" s="22">
        <f>SUM(D99:H99)</f>
        <v>280968</v>
      </c>
      <c r="D99" s="22">
        <v>266612</v>
      </c>
      <c r="E99" s="22">
        <v>14356</v>
      </c>
      <c r="F99" s="22">
        <v>0</v>
      </c>
      <c r="G99" s="22">
        <v>0</v>
      </c>
      <c r="H99" s="22">
        <v>0</v>
      </c>
      <c r="I99" s="22">
        <v>0</v>
      </c>
      <c r="J99" s="22">
        <v>0</v>
      </c>
      <c r="K99" s="22">
        <v>0</v>
      </c>
    </row>
    <row r="100" spans="1:11" s="19" customFormat="1" ht="13.5" thickTop="1" x14ac:dyDescent="0.2">
      <c r="A100" s="16" t="s">
        <v>198</v>
      </c>
      <c r="B100" s="35" t="s">
        <v>199</v>
      </c>
      <c r="C100" s="36">
        <f t="shared" ref="C100:E100" si="24">+C94-C97</f>
        <v>41576</v>
      </c>
      <c r="D100" s="36">
        <f t="shared" si="24"/>
        <v>10465</v>
      </c>
      <c r="E100" s="36">
        <f t="shared" si="24"/>
        <v>31111</v>
      </c>
      <c r="F100" s="36">
        <v>0</v>
      </c>
      <c r="G100" s="36">
        <v>0</v>
      </c>
      <c r="H100" s="36">
        <v>0</v>
      </c>
      <c r="I100" s="36">
        <v>0</v>
      </c>
      <c r="J100" s="36">
        <v>0</v>
      </c>
      <c r="K100" s="36">
        <v>0</v>
      </c>
    </row>
    <row r="101" spans="1:11" s="19" customFormat="1" x14ac:dyDescent="0.2">
      <c r="A101" s="16" t="s">
        <v>200</v>
      </c>
      <c r="B101" s="14" t="s">
        <v>201</v>
      </c>
      <c r="C101" s="37">
        <f t="shared" ref="C101:E101" si="25">+C84+C88+C92+C100</f>
        <v>3835896</v>
      </c>
      <c r="D101" s="37">
        <f t="shared" si="25"/>
        <v>3280618</v>
      </c>
      <c r="E101" s="37">
        <f t="shared" si="25"/>
        <v>555278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</row>
    <row r="102" spans="1:11" s="19" customFormat="1" x14ac:dyDescent="0.2">
      <c r="A102" s="16" t="s">
        <v>202</v>
      </c>
      <c r="B102" s="14" t="s">
        <v>203</v>
      </c>
      <c r="C102" s="37"/>
      <c r="D102" s="37"/>
      <c r="E102" s="37"/>
      <c r="F102" s="37"/>
      <c r="G102" s="37"/>
      <c r="H102" s="37"/>
      <c r="I102" s="37"/>
      <c r="J102" s="37"/>
      <c r="K102" s="37"/>
    </row>
    <row r="103" spans="1:11" s="19" customFormat="1" x14ac:dyDescent="0.2">
      <c r="A103" s="16" t="s">
        <v>204</v>
      </c>
      <c r="B103" s="33" t="s">
        <v>205</v>
      </c>
      <c r="C103" s="39">
        <f t="shared" ref="C103:E103" si="26">SUM(C104:C107)</f>
        <v>3817356</v>
      </c>
      <c r="D103" s="39">
        <f t="shared" si="26"/>
        <v>3262078</v>
      </c>
      <c r="E103" s="39">
        <f t="shared" si="26"/>
        <v>555278</v>
      </c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9">
        <v>0</v>
      </c>
    </row>
    <row r="104" spans="1:11" x14ac:dyDescent="0.2">
      <c r="A104" s="13" t="s">
        <v>206</v>
      </c>
      <c r="B104" s="23" t="s">
        <v>207</v>
      </c>
      <c r="C104" s="22">
        <f t="shared" ref="C104:C109" si="27">SUM(D104:H104)</f>
        <v>2856338</v>
      </c>
      <c r="D104" s="22">
        <v>2454592</v>
      </c>
      <c r="E104" s="22">
        <v>401746</v>
      </c>
      <c r="F104" s="22">
        <v>0</v>
      </c>
      <c r="G104" s="22">
        <v>0</v>
      </c>
      <c r="H104" s="22">
        <v>0</v>
      </c>
      <c r="I104" s="22">
        <v>0</v>
      </c>
      <c r="J104" s="22">
        <v>0</v>
      </c>
      <c r="K104" s="22">
        <v>0</v>
      </c>
    </row>
    <row r="105" spans="1:11" x14ac:dyDescent="0.2">
      <c r="A105" s="13" t="s">
        <v>208</v>
      </c>
      <c r="B105" s="23" t="s">
        <v>209</v>
      </c>
      <c r="C105" s="22">
        <f t="shared" si="27"/>
        <v>305006</v>
      </c>
      <c r="D105" s="22">
        <v>151474</v>
      </c>
      <c r="E105" s="22">
        <v>153532</v>
      </c>
      <c r="F105" s="22">
        <v>0</v>
      </c>
      <c r="G105" s="22">
        <v>0</v>
      </c>
      <c r="H105" s="22">
        <v>0</v>
      </c>
      <c r="I105" s="22">
        <v>0</v>
      </c>
      <c r="J105" s="22">
        <v>0</v>
      </c>
      <c r="K105" s="22">
        <v>0</v>
      </c>
    </row>
    <row r="106" spans="1:11" x14ac:dyDescent="0.2">
      <c r="A106" s="13" t="s">
        <v>210</v>
      </c>
      <c r="B106" s="23" t="s">
        <v>211</v>
      </c>
      <c r="C106" s="22">
        <f t="shared" si="27"/>
        <v>656012</v>
      </c>
      <c r="D106" s="22">
        <v>656012</v>
      </c>
      <c r="E106" s="22">
        <v>0</v>
      </c>
      <c r="F106" s="22">
        <v>0</v>
      </c>
      <c r="G106" s="22">
        <v>0</v>
      </c>
      <c r="H106" s="22">
        <v>0</v>
      </c>
      <c r="I106" s="22">
        <v>0</v>
      </c>
      <c r="J106" s="22">
        <v>0</v>
      </c>
      <c r="K106" s="22">
        <v>0</v>
      </c>
    </row>
    <row r="107" spans="1:11" x14ac:dyDescent="0.2">
      <c r="A107" s="13" t="s">
        <v>212</v>
      </c>
      <c r="B107" s="23" t="s">
        <v>213</v>
      </c>
      <c r="C107" s="22">
        <f t="shared" si="27"/>
        <v>0</v>
      </c>
      <c r="D107" s="22">
        <v>0</v>
      </c>
      <c r="E107" s="22">
        <v>0</v>
      </c>
      <c r="F107" s="22">
        <v>0</v>
      </c>
      <c r="G107" s="22">
        <v>0</v>
      </c>
      <c r="H107" s="22">
        <v>0</v>
      </c>
      <c r="I107" s="22">
        <v>0</v>
      </c>
      <c r="J107" s="22">
        <v>0</v>
      </c>
      <c r="K107" s="22">
        <v>0</v>
      </c>
    </row>
    <row r="108" spans="1:11" s="19" customFormat="1" x14ac:dyDescent="0.2">
      <c r="A108" s="16" t="s">
        <v>214</v>
      </c>
      <c r="B108" s="28" t="s">
        <v>215</v>
      </c>
      <c r="C108" s="34">
        <f t="shared" si="27"/>
        <v>18540</v>
      </c>
      <c r="D108" s="34">
        <v>18540</v>
      </c>
      <c r="E108" s="34">
        <v>0</v>
      </c>
      <c r="F108" s="34">
        <v>0</v>
      </c>
      <c r="G108" s="34">
        <v>0</v>
      </c>
      <c r="H108" s="22">
        <v>0</v>
      </c>
      <c r="I108" s="34">
        <v>0</v>
      </c>
      <c r="J108" s="34">
        <v>0</v>
      </c>
      <c r="K108" s="34">
        <v>0</v>
      </c>
    </row>
    <row r="109" spans="1:11" s="19" customFormat="1" ht="13.5" thickBot="1" x14ac:dyDescent="0.25">
      <c r="A109" s="16" t="s">
        <v>216</v>
      </c>
      <c r="B109" s="29" t="s">
        <v>217</v>
      </c>
      <c r="C109" s="34">
        <f t="shared" si="27"/>
        <v>0</v>
      </c>
      <c r="D109" s="34">
        <v>0</v>
      </c>
      <c r="E109" s="34">
        <v>0</v>
      </c>
      <c r="F109" s="34">
        <v>0</v>
      </c>
      <c r="G109" s="34">
        <v>0</v>
      </c>
      <c r="H109" s="22">
        <v>0</v>
      </c>
      <c r="I109" s="34">
        <v>0</v>
      </c>
      <c r="J109" s="34">
        <v>0</v>
      </c>
      <c r="K109" s="34">
        <v>0</v>
      </c>
    </row>
    <row r="110" spans="1:11" s="19" customFormat="1" ht="13.5" thickTop="1" x14ac:dyDescent="0.2">
      <c r="A110" s="16" t="s">
        <v>218</v>
      </c>
      <c r="B110" s="35" t="s">
        <v>219</v>
      </c>
      <c r="C110" s="36">
        <f t="shared" ref="C110:E110" si="28">+C103+C108+C109</f>
        <v>3835896</v>
      </c>
      <c r="D110" s="36">
        <f t="shared" si="28"/>
        <v>3280618</v>
      </c>
      <c r="E110" s="36">
        <f t="shared" si="28"/>
        <v>555278</v>
      </c>
      <c r="F110" s="36">
        <v>0</v>
      </c>
      <c r="G110" s="36">
        <v>0</v>
      </c>
      <c r="H110" s="36">
        <v>0</v>
      </c>
      <c r="I110" s="36">
        <v>0</v>
      </c>
      <c r="J110" s="36">
        <v>0</v>
      </c>
      <c r="K110" s="36">
        <v>0</v>
      </c>
    </row>
    <row r="111" spans="1:11" s="19" customFormat="1" x14ac:dyDescent="0.2">
      <c r="A111" s="16" t="s">
        <v>220</v>
      </c>
      <c r="B111" s="14" t="s">
        <v>221</v>
      </c>
      <c r="C111" s="37">
        <f t="shared" ref="C111:E111" si="29">+C101-C110</f>
        <v>0</v>
      </c>
      <c r="D111" s="37">
        <f t="shared" si="29"/>
        <v>0</v>
      </c>
      <c r="E111" s="37">
        <f t="shared" si="29"/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</row>
    <row r="112" spans="1:11" x14ac:dyDescent="0.2">
      <c r="C112" s="42"/>
      <c r="D112" s="42"/>
      <c r="E112" s="42"/>
      <c r="F112" s="42"/>
      <c r="G112" s="42"/>
      <c r="H112" s="42"/>
      <c r="I112" s="42"/>
      <c r="J112" s="42"/>
      <c r="K112" s="42"/>
    </row>
    <row r="113" spans="2:11" s="43" customFormat="1" ht="15" x14ac:dyDescent="0.2">
      <c r="B113" s="44" t="s">
        <v>222</v>
      </c>
      <c r="C113" s="46"/>
      <c r="D113" s="47"/>
      <c r="E113" s="48"/>
      <c r="F113" s="46"/>
      <c r="G113" s="47"/>
      <c r="H113" s="48"/>
      <c r="I113" s="45"/>
      <c r="J113" s="47"/>
      <c r="K113" s="47"/>
    </row>
    <row r="114" spans="2:11" s="43" customFormat="1" x14ac:dyDescent="0.2"/>
    <row r="115" spans="2:11" ht="15" x14ac:dyDescent="0.2">
      <c r="B115" s="46" t="s">
        <v>223</v>
      </c>
      <c r="C115" s="42"/>
      <c r="D115" s="42"/>
      <c r="E115" s="42"/>
      <c r="F115" s="42"/>
      <c r="G115" s="42"/>
      <c r="H115" s="42"/>
      <c r="I115" s="42"/>
      <c r="J115" s="42"/>
      <c r="K115" s="42"/>
    </row>
    <row r="116" spans="2:11" x14ac:dyDescent="0.2">
      <c r="C116" s="42"/>
      <c r="D116" s="42"/>
      <c r="E116" s="42"/>
      <c r="F116" s="42"/>
      <c r="G116" s="42"/>
      <c r="H116" s="42"/>
      <c r="I116" s="42"/>
      <c r="J116" s="42"/>
      <c r="K116" s="42"/>
    </row>
    <row r="117" spans="2:11" x14ac:dyDescent="0.2">
      <c r="C117" s="42"/>
      <c r="D117" s="42"/>
      <c r="E117" s="42"/>
      <c r="F117" s="42"/>
      <c r="G117" s="42"/>
      <c r="H117" s="42"/>
      <c r="I117" s="42"/>
      <c r="J117" s="42"/>
      <c r="K117" s="42"/>
    </row>
    <row r="118" spans="2:11" x14ac:dyDescent="0.2">
      <c r="C118" s="42"/>
      <c r="D118" s="42"/>
      <c r="E118" s="42"/>
      <c r="F118" s="42"/>
      <c r="G118" s="42"/>
      <c r="H118" s="42"/>
      <c r="I118" s="42"/>
      <c r="J118" s="42"/>
      <c r="K118" s="42"/>
    </row>
    <row r="119" spans="2:11" x14ac:dyDescent="0.2">
      <c r="C119" s="42"/>
      <c r="D119" s="42"/>
      <c r="E119" s="42"/>
      <c r="F119" s="42"/>
      <c r="G119" s="42"/>
      <c r="H119" s="42"/>
      <c r="I119" s="42"/>
      <c r="J119" s="42"/>
      <c r="K119" s="42"/>
    </row>
    <row r="120" spans="2:11" x14ac:dyDescent="0.2">
      <c r="C120" s="42"/>
      <c r="D120" s="42"/>
      <c r="E120" s="42"/>
      <c r="F120" s="42"/>
      <c r="G120" s="42"/>
      <c r="H120" s="42"/>
      <c r="I120" s="42"/>
      <c r="J120" s="42"/>
      <c r="K120" s="42"/>
    </row>
    <row r="121" spans="2:11" x14ac:dyDescent="0.2">
      <c r="C121" s="42"/>
      <c r="D121" s="42"/>
      <c r="E121" s="42"/>
      <c r="F121" s="42"/>
      <c r="G121" s="42"/>
      <c r="H121" s="42"/>
      <c r="I121" s="42"/>
      <c r="J121" s="42"/>
      <c r="K121" s="42"/>
    </row>
    <row r="122" spans="2:11" x14ac:dyDescent="0.2">
      <c r="C122" s="42"/>
      <c r="D122" s="42"/>
      <c r="E122" s="42"/>
      <c r="F122" s="42"/>
      <c r="G122" s="42"/>
      <c r="H122" s="42"/>
      <c r="I122" s="42"/>
      <c r="J122" s="42"/>
      <c r="K122" s="42"/>
    </row>
    <row r="123" spans="2:11" x14ac:dyDescent="0.2">
      <c r="C123" s="42"/>
      <c r="D123" s="42"/>
      <c r="E123" s="42"/>
      <c r="F123" s="42"/>
      <c r="G123" s="42"/>
      <c r="H123" s="42"/>
      <c r="I123" s="42"/>
      <c r="J123" s="42"/>
      <c r="K123" s="42"/>
    </row>
    <row r="124" spans="2:11" x14ac:dyDescent="0.2">
      <c r="C124" s="42"/>
      <c r="D124" s="42"/>
      <c r="E124" s="42"/>
      <c r="F124" s="42"/>
      <c r="G124" s="42"/>
      <c r="H124" s="42"/>
      <c r="I124" s="42"/>
      <c r="J124" s="42"/>
      <c r="K124" s="42"/>
    </row>
    <row r="125" spans="2:11" x14ac:dyDescent="0.2">
      <c r="C125" s="42"/>
      <c r="D125" s="42"/>
      <c r="E125" s="42"/>
      <c r="F125" s="42"/>
      <c r="G125" s="42"/>
      <c r="H125" s="42"/>
      <c r="I125" s="42"/>
      <c r="J125" s="42"/>
      <c r="K125" s="42"/>
    </row>
    <row r="126" spans="2:11" x14ac:dyDescent="0.2">
      <c r="C126" s="42"/>
      <c r="D126" s="42"/>
      <c r="E126" s="42"/>
      <c r="F126" s="42"/>
      <c r="G126" s="42"/>
      <c r="H126" s="42"/>
      <c r="I126" s="42"/>
      <c r="J126" s="42"/>
      <c r="K126" s="42"/>
    </row>
    <row r="127" spans="2:11" x14ac:dyDescent="0.2">
      <c r="C127" s="42"/>
      <c r="D127" s="42"/>
      <c r="E127" s="42"/>
      <c r="F127" s="42"/>
      <c r="G127" s="42"/>
      <c r="H127" s="42"/>
      <c r="I127" s="42"/>
      <c r="J127" s="42"/>
      <c r="K127" s="42"/>
    </row>
    <row r="128" spans="2:11" x14ac:dyDescent="0.2">
      <c r="C128" s="42"/>
      <c r="D128" s="42"/>
      <c r="E128" s="42"/>
      <c r="F128" s="42"/>
      <c r="G128" s="42"/>
      <c r="H128" s="42"/>
      <c r="I128" s="42"/>
      <c r="J128" s="42"/>
      <c r="K128" s="42"/>
    </row>
    <row r="129" spans="3:11" x14ac:dyDescent="0.2">
      <c r="C129" s="42"/>
      <c r="D129" s="42"/>
      <c r="E129" s="42"/>
      <c r="F129" s="42"/>
      <c r="G129" s="42"/>
      <c r="H129" s="42"/>
      <c r="I129" s="42"/>
      <c r="J129" s="42"/>
      <c r="K129" s="42"/>
    </row>
    <row r="130" spans="3:11" x14ac:dyDescent="0.2">
      <c r="C130" s="42"/>
      <c r="D130" s="42"/>
      <c r="E130" s="42"/>
      <c r="F130" s="42"/>
      <c r="G130" s="42"/>
      <c r="H130" s="42"/>
      <c r="I130" s="42"/>
      <c r="J130" s="42"/>
      <c r="K130" s="42"/>
    </row>
    <row r="131" spans="3:11" x14ac:dyDescent="0.2">
      <c r="C131" s="42"/>
      <c r="D131" s="42"/>
      <c r="E131" s="42"/>
      <c r="F131" s="42"/>
      <c r="G131" s="42"/>
      <c r="H131" s="42"/>
      <c r="I131" s="42"/>
      <c r="J131" s="42"/>
      <c r="K131" s="42"/>
    </row>
    <row r="132" spans="3:11" x14ac:dyDescent="0.2">
      <c r="C132" s="42"/>
      <c r="D132" s="42"/>
      <c r="E132" s="42"/>
      <c r="F132" s="42"/>
      <c r="G132" s="42"/>
      <c r="H132" s="42"/>
      <c r="I132" s="42"/>
      <c r="J132" s="42"/>
      <c r="K132" s="42"/>
    </row>
    <row r="133" spans="3:11" x14ac:dyDescent="0.2">
      <c r="C133" s="42"/>
      <c r="D133" s="42"/>
      <c r="E133" s="42"/>
      <c r="F133" s="42"/>
      <c r="G133" s="42"/>
      <c r="H133" s="42"/>
      <c r="I133" s="42"/>
      <c r="J133" s="42"/>
      <c r="K133" s="42"/>
    </row>
    <row r="134" spans="3:11" x14ac:dyDescent="0.2">
      <c r="C134" s="42"/>
      <c r="D134" s="42"/>
      <c r="E134" s="42"/>
      <c r="F134" s="42"/>
      <c r="G134" s="42"/>
      <c r="H134" s="42"/>
      <c r="I134" s="42"/>
      <c r="J134" s="42"/>
      <c r="K134" s="42"/>
    </row>
    <row r="135" spans="3:11" x14ac:dyDescent="0.2">
      <c r="C135" s="42"/>
      <c r="D135" s="42"/>
      <c r="E135" s="42"/>
      <c r="F135" s="42"/>
      <c r="G135" s="42"/>
      <c r="H135" s="42"/>
      <c r="I135" s="42"/>
      <c r="J135" s="42"/>
      <c r="K135" s="42"/>
    </row>
    <row r="136" spans="3:11" x14ac:dyDescent="0.2">
      <c r="C136" s="42"/>
      <c r="D136" s="42"/>
      <c r="E136" s="42"/>
      <c r="F136" s="42"/>
      <c r="G136" s="42"/>
      <c r="H136" s="42"/>
      <c r="I136" s="42"/>
      <c r="J136" s="42"/>
      <c r="K136" s="42"/>
    </row>
    <row r="137" spans="3:11" x14ac:dyDescent="0.2">
      <c r="C137" s="42"/>
      <c r="D137" s="42"/>
      <c r="E137" s="42"/>
      <c r="F137" s="42"/>
      <c r="G137" s="42"/>
      <c r="H137" s="42"/>
      <c r="I137" s="42"/>
      <c r="J137" s="42"/>
      <c r="K137" s="42"/>
    </row>
    <row r="138" spans="3:11" x14ac:dyDescent="0.2">
      <c r="C138" s="42"/>
      <c r="D138" s="42"/>
      <c r="E138" s="42"/>
      <c r="F138" s="42"/>
      <c r="G138" s="42"/>
      <c r="H138" s="42"/>
      <c r="I138" s="42"/>
      <c r="J138" s="42"/>
      <c r="K138" s="42"/>
    </row>
    <row r="139" spans="3:11" x14ac:dyDescent="0.2">
      <c r="C139" s="42"/>
      <c r="D139" s="42"/>
      <c r="E139" s="42"/>
      <c r="F139" s="42"/>
      <c r="G139" s="42"/>
      <c r="H139" s="42"/>
      <c r="I139" s="42"/>
      <c r="J139" s="42"/>
      <c r="K139" s="42"/>
    </row>
    <row r="140" spans="3:11" x14ac:dyDescent="0.2">
      <c r="C140" s="42"/>
      <c r="D140" s="42"/>
      <c r="E140" s="42"/>
      <c r="F140" s="42"/>
      <c r="G140" s="42"/>
      <c r="H140" s="42"/>
      <c r="I140" s="42"/>
      <c r="J140" s="42"/>
      <c r="K140" s="42"/>
    </row>
    <row r="141" spans="3:11" x14ac:dyDescent="0.2">
      <c r="C141" s="42"/>
      <c r="D141" s="42"/>
      <c r="E141" s="42"/>
      <c r="F141" s="42"/>
      <c r="G141" s="42"/>
      <c r="H141" s="42"/>
      <c r="I141" s="42"/>
      <c r="J141" s="42"/>
      <c r="K141" s="42"/>
    </row>
    <row r="142" spans="3:11" x14ac:dyDescent="0.2">
      <c r="C142" s="42"/>
      <c r="D142" s="42"/>
      <c r="E142" s="42"/>
      <c r="F142" s="42"/>
      <c r="G142" s="42"/>
      <c r="H142" s="42"/>
      <c r="I142" s="42"/>
      <c r="J142" s="42"/>
      <c r="K142" s="42"/>
    </row>
    <row r="143" spans="3:11" x14ac:dyDescent="0.2">
      <c r="C143" s="42"/>
      <c r="D143" s="42"/>
      <c r="E143" s="42"/>
      <c r="F143" s="42"/>
      <c r="G143" s="42"/>
      <c r="H143" s="42"/>
      <c r="I143" s="42"/>
      <c r="J143" s="42"/>
      <c r="K143" s="42"/>
    </row>
    <row r="144" spans="3:11" x14ac:dyDescent="0.2">
      <c r="C144" s="42"/>
      <c r="D144" s="42"/>
      <c r="E144" s="42"/>
      <c r="F144" s="42"/>
      <c r="G144" s="42"/>
      <c r="H144" s="42"/>
      <c r="I144" s="42"/>
      <c r="J144" s="42"/>
      <c r="K144" s="42"/>
    </row>
    <row r="145" spans="3:11" x14ac:dyDescent="0.2">
      <c r="C145" s="42"/>
      <c r="D145" s="42"/>
      <c r="E145" s="42"/>
      <c r="F145" s="42"/>
      <c r="G145" s="42"/>
      <c r="H145" s="42"/>
      <c r="I145" s="42"/>
      <c r="J145" s="42"/>
      <c r="K145" s="42"/>
    </row>
    <row r="146" spans="3:11" x14ac:dyDescent="0.2">
      <c r="C146" s="42"/>
      <c r="D146" s="42"/>
      <c r="E146" s="42"/>
      <c r="F146" s="42"/>
      <c r="G146" s="42"/>
      <c r="H146" s="42"/>
      <c r="I146" s="42"/>
      <c r="J146" s="42"/>
      <c r="K146" s="42"/>
    </row>
    <row r="147" spans="3:11" x14ac:dyDescent="0.2">
      <c r="C147" s="42"/>
      <c r="D147" s="42"/>
      <c r="E147" s="42"/>
      <c r="F147" s="42"/>
      <c r="G147" s="42"/>
      <c r="H147" s="42"/>
      <c r="I147" s="42"/>
      <c r="J147" s="42"/>
      <c r="K147" s="42"/>
    </row>
    <row r="148" spans="3:11" x14ac:dyDescent="0.2">
      <c r="C148" s="42"/>
      <c r="D148" s="42"/>
      <c r="E148" s="42"/>
      <c r="F148" s="42"/>
      <c r="G148" s="42"/>
      <c r="H148" s="42"/>
      <c r="I148" s="42"/>
      <c r="J148" s="42"/>
      <c r="K148" s="42"/>
    </row>
    <row r="149" spans="3:11" x14ac:dyDescent="0.2">
      <c r="C149" s="42"/>
      <c r="D149" s="42"/>
      <c r="E149" s="42"/>
      <c r="F149" s="42"/>
      <c r="G149" s="42"/>
      <c r="H149" s="42"/>
      <c r="I149" s="42"/>
      <c r="J149" s="42"/>
      <c r="K149" s="4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3"/>
  <sheetViews>
    <sheetView tabSelected="1" topLeftCell="B1" workbookViewId="0">
      <selection activeCell="D7" sqref="D7"/>
    </sheetView>
  </sheetViews>
  <sheetFormatPr defaultColWidth="9.140625" defaultRowHeight="12.75" x14ac:dyDescent="0.2"/>
  <cols>
    <col min="1" max="1" width="0" style="49" hidden="1" customWidth="1"/>
    <col min="2" max="2" width="106.42578125" style="52" customWidth="1"/>
    <col min="3" max="4" width="16.85546875" style="51" customWidth="1"/>
    <col min="5" max="5" width="14.5703125" style="51" bestFit="1" customWidth="1"/>
    <col min="6" max="7" width="9.140625" style="51"/>
    <col min="8" max="244" width="9.140625" style="52"/>
    <col min="245" max="245" width="0" style="52" hidden="1" customWidth="1"/>
    <col min="246" max="246" width="106.42578125" style="52" customWidth="1"/>
    <col min="247" max="248" width="16.85546875" style="52" customWidth="1"/>
    <col min="249" max="249" width="17.5703125" style="52" customWidth="1"/>
    <col min="250" max="250" width="24.7109375" style="52" customWidth="1"/>
    <col min="251" max="252" width="16.85546875" style="52" customWidth="1"/>
    <col min="253" max="253" width="14.5703125" style="52" bestFit="1" customWidth="1"/>
    <col min="254" max="254" width="16.85546875" style="52" customWidth="1"/>
    <col min="255" max="255" width="3.42578125" style="52" customWidth="1"/>
    <col min="256" max="257" width="16.140625" style="52" customWidth="1"/>
    <col min="258" max="259" width="16.85546875" style="52" customWidth="1"/>
    <col min="260" max="260" width="15.28515625" style="52" customWidth="1"/>
    <col min="261" max="261" width="13" style="52" customWidth="1"/>
    <col min="262" max="500" width="9.140625" style="52"/>
    <col min="501" max="501" width="0" style="52" hidden="1" customWidth="1"/>
    <col min="502" max="502" width="106.42578125" style="52" customWidth="1"/>
    <col min="503" max="504" width="16.85546875" style="52" customWidth="1"/>
    <col min="505" max="505" width="17.5703125" style="52" customWidth="1"/>
    <col min="506" max="506" width="24.7109375" style="52" customWidth="1"/>
    <col min="507" max="508" width="16.85546875" style="52" customWidth="1"/>
    <col min="509" max="509" width="14.5703125" style="52" bestFit="1" customWidth="1"/>
    <col min="510" max="510" width="16.85546875" style="52" customWidth="1"/>
    <col min="511" max="511" width="3.42578125" style="52" customWidth="1"/>
    <col min="512" max="513" width="16.140625" style="52" customWidth="1"/>
    <col min="514" max="515" width="16.85546875" style="52" customWidth="1"/>
    <col min="516" max="516" width="15.28515625" style="52" customWidth="1"/>
    <col min="517" max="517" width="13" style="52" customWidth="1"/>
    <col min="518" max="756" width="9.140625" style="52"/>
    <col min="757" max="757" width="0" style="52" hidden="1" customWidth="1"/>
    <col min="758" max="758" width="106.42578125" style="52" customWidth="1"/>
    <col min="759" max="760" width="16.85546875" style="52" customWidth="1"/>
    <col min="761" max="761" width="17.5703125" style="52" customWidth="1"/>
    <col min="762" max="762" width="24.7109375" style="52" customWidth="1"/>
    <col min="763" max="764" width="16.85546875" style="52" customWidth="1"/>
    <col min="765" max="765" width="14.5703125" style="52" bestFit="1" customWidth="1"/>
    <col min="766" max="766" width="16.85546875" style="52" customWidth="1"/>
    <col min="767" max="767" width="3.42578125" style="52" customWidth="1"/>
    <col min="768" max="769" width="16.140625" style="52" customWidth="1"/>
    <col min="770" max="771" width="16.85546875" style="52" customWidth="1"/>
    <col min="772" max="772" width="15.28515625" style="52" customWidth="1"/>
    <col min="773" max="773" width="13" style="52" customWidth="1"/>
    <col min="774" max="1012" width="9.140625" style="52"/>
    <col min="1013" max="1013" width="0" style="52" hidden="1" customWidth="1"/>
    <col min="1014" max="1014" width="106.42578125" style="52" customWidth="1"/>
    <col min="1015" max="1016" width="16.85546875" style="52" customWidth="1"/>
    <col min="1017" max="1017" width="17.5703125" style="52" customWidth="1"/>
    <col min="1018" max="1018" width="24.7109375" style="52" customWidth="1"/>
    <col min="1019" max="1020" width="16.85546875" style="52" customWidth="1"/>
    <col min="1021" max="1021" width="14.5703125" style="52" bestFit="1" customWidth="1"/>
    <col min="1022" max="1022" width="16.85546875" style="52" customWidth="1"/>
    <col min="1023" max="1023" width="3.42578125" style="52" customWidth="1"/>
    <col min="1024" max="1025" width="16.140625" style="52" customWidth="1"/>
    <col min="1026" max="1027" width="16.85546875" style="52" customWidth="1"/>
    <col min="1028" max="1028" width="15.28515625" style="52" customWidth="1"/>
    <col min="1029" max="1029" width="13" style="52" customWidth="1"/>
    <col min="1030" max="1268" width="9.140625" style="52"/>
    <col min="1269" max="1269" width="0" style="52" hidden="1" customWidth="1"/>
    <col min="1270" max="1270" width="106.42578125" style="52" customWidth="1"/>
    <col min="1271" max="1272" width="16.85546875" style="52" customWidth="1"/>
    <col min="1273" max="1273" width="17.5703125" style="52" customWidth="1"/>
    <col min="1274" max="1274" width="24.7109375" style="52" customWidth="1"/>
    <col min="1275" max="1276" width="16.85546875" style="52" customWidth="1"/>
    <col min="1277" max="1277" width="14.5703125" style="52" bestFit="1" customWidth="1"/>
    <col min="1278" max="1278" width="16.85546875" style="52" customWidth="1"/>
    <col min="1279" max="1279" width="3.42578125" style="52" customWidth="1"/>
    <col min="1280" max="1281" width="16.140625" style="52" customWidth="1"/>
    <col min="1282" max="1283" width="16.85546875" style="52" customWidth="1"/>
    <col min="1284" max="1284" width="15.28515625" style="52" customWidth="1"/>
    <col min="1285" max="1285" width="13" style="52" customWidth="1"/>
    <col min="1286" max="1524" width="9.140625" style="52"/>
    <col min="1525" max="1525" width="0" style="52" hidden="1" customWidth="1"/>
    <col min="1526" max="1526" width="106.42578125" style="52" customWidth="1"/>
    <col min="1527" max="1528" width="16.85546875" style="52" customWidth="1"/>
    <col min="1529" max="1529" width="17.5703125" style="52" customWidth="1"/>
    <col min="1530" max="1530" width="24.7109375" style="52" customWidth="1"/>
    <col min="1531" max="1532" width="16.85546875" style="52" customWidth="1"/>
    <col min="1533" max="1533" width="14.5703125" style="52" bestFit="1" customWidth="1"/>
    <col min="1534" max="1534" width="16.85546875" style="52" customWidth="1"/>
    <col min="1535" max="1535" width="3.42578125" style="52" customWidth="1"/>
    <col min="1536" max="1537" width="16.140625" style="52" customWidth="1"/>
    <col min="1538" max="1539" width="16.85546875" style="52" customWidth="1"/>
    <col min="1540" max="1540" width="15.28515625" style="52" customWidth="1"/>
    <col min="1541" max="1541" width="13" style="52" customWidth="1"/>
    <col min="1542" max="1780" width="9.140625" style="52"/>
    <col min="1781" max="1781" width="0" style="52" hidden="1" customWidth="1"/>
    <col min="1782" max="1782" width="106.42578125" style="52" customWidth="1"/>
    <col min="1783" max="1784" width="16.85546875" style="52" customWidth="1"/>
    <col min="1785" max="1785" width="17.5703125" style="52" customWidth="1"/>
    <col min="1786" max="1786" width="24.7109375" style="52" customWidth="1"/>
    <col min="1787" max="1788" width="16.85546875" style="52" customWidth="1"/>
    <col min="1789" max="1789" width="14.5703125" style="52" bestFit="1" customWidth="1"/>
    <col min="1790" max="1790" width="16.85546875" style="52" customWidth="1"/>
    <col min="1791" max="1791" width="3.42578125" style="52" customWidth="1"/>
    <col min="1792" max="1793" width="16.140625" style="52" customWidth="1"/>
    <col min="1794" max="1795" width="16.85546875" style="52" customWidth="1"/>
    <col min="1796" max="1796" width="15.28515625" style="52" customWidth="1"/>
    <col min="1797" max="1797" width="13" style="52" customWidth="1"/>
    <col min="1798" max="2036" width="9.140625" style="52"/>
    <col min="2037" max="2037" width="0" style="52" hidden="1" customWidth="1"/>
    <col min="2038" max="2038" width="106.42578125" style="52" customWidth="1"/>
    <col min="2039" max="2040" width="16.85546875" style="52" customWidth="1"/>
    <col min="2041" max="2041" width="17.5703125" style="52" customWidth="1"/>
    <col min="2042" max="2042" width="24.7109375" style="52" customWidth="1"/>
    <col min="2043" max="2044" width="16.85546875" style="52" customWidth="1"/>
    <col min="2045" max="2045" width="14.5703125" style="52" bestFit="1" customWidth="1"/>
    <col min="2046" max="2046" width="16.85546875" style="52" customWidth="1"/>
    <col min="2047" max="2047" width="3.42578125" style="52" customWidth="1"/>
    <col min="2048" max="2049" width="16.140625" style="52" customWidth="1"/>
    <col min="2050" max="2051" width="16.85546875" style="52" customWidth="1"/>
    <col min="2052" max="2052" width="15.28515625" style="52" customWidth="1"/>
    <col min="2053" max="2053" width="13" style="52" customWidth="1"/>
    <col min="2054" max="2292" width="9.140625" style="52"/>
    <col min="2293" max="2293" width="0" style="52" hidden="1" customWidth="1"/>
    <col min="2294" max="2294" width="106.42578125" style="52" customWidth="1"/>
    <col min="2295" max="2296" width="16.85546875" style="52" customWidth="1"/>
    <col min="2297" max="2297" width="17.5703125" style="52" customWidth="1"/>
    <col min="2298" max="2298" width="24.7109375" style="52" customWidth="1"/>
    <col min="2299" max="2300" width="16.85546875" style="52" customWidth="1"/>
    <col min="2301" max="2301" width="14.5703125" style="52" bestFit="1" customWidth="1"/>
    <col min="2302" max="2302" width="16.85546875" style="52" customWidth="1"/>
    <col min="2303" max="2303" width="3.42578125" style="52" customWidth="1"/>
    <col min="2304" max="2305" width="16.140625" style="52" customWidth="1"/>
    <col min="2306" max="2307" width="16.85546875" style="52" customWidth="1"/>
    <col min="2308" max="2308" width="15.28515625" style="52" customWidth="1"/>
    <col min="2309" max="2309" width="13" style="52" customWidth="1"/>
    <col min="2310" max="2548" width="9.140625" style="52"/>
    <col min="2549" max="2549" width="0" style="52" hidden="1" customWidth="1"/>
    <col min="2550" max="2550" width="106.42578125" style="52" customWidth="1"/>
    <col min="2551" max="2552" width="16.85546875" style="52" customWidth="1"/>
    <col min="2553" max="2553" width="17.5703125" style="52" customWidth="1"/>
    <col min="2554" max="2554" width="24.7109375" style="52" customWidth="1"/>
    <col min="2555" max="2556" width="16.85546875" style="52" customWidth="1"/>
    <col min="2557" max="2557" width="14.5703125" style="52" bestFit="1" customWidth="1"/>
    <col min="2558" max="2558" width="16.85546875" style="52" customWidth="1"/>
    <col min="2559" max="2559" width="3.42578125" style="52" customWidth="1"/>
    <col min="2560" max="2561" width="16.140625" style="52" customWidth="1"/>
    <col min="2562" max="2563" width="16.85546875" style="52" customWidth="1"/>
    <col min="2564" max="2564" width="15.28515625" style="52" customWidth="1"/>
    <col min="2565" max="2565" width="13" style="52" customWidth="1"/>
    <col min="2566" max="2804" width="9.140625" style="52"/>
    <col min="2805" max="2805" width="0" style="52" hidden="1" customWidth="1"/>
    <col min="2806" max="2806" width="106.42578125" style="52" customWidth="1"/>
    <col min="2807" max="2808" width="16.85546875" style="52" customWidth="1"/>
    <col min="2809" max="2809" width="17.5703125" style="52" customWidth="1"/>
    <col min="2810" max="2810" width="24.7109375" style="52" customWidth="1"/>
    <col min="2811" max="2812" width="16.85546875" style="52" customWidth="1"/>
    <col min="2813" max="2813" width="14.5703125" style="52" bestFit="1" customWidth="1"/>
    <col min="2814" max="2814" width="16.85546875" style="52" customWidth="1"/>
    <col min="2815" max="2815" width="3.42578125" style="52" customWidth="1"/>
    <col min="2816" max="2817" width="16.140625" style="52" customWidth="1"/>
    <col min="2818" max="2819" width="16.85546875" style="52" customWidth="1"/>
    <col min="2820" max="2820" width="15.28515625" style="52" customWidth="1"/>
    <col min="2821" max="2821" width="13" style="52" customWidth="1"/>
    <col min="2822" max="3060" width="9.140625" style="52"/>
    <col min="3061" max="3061" width="0" style="52" hidden="1" customWidth="1"/>
    <col min="3062" max="3062" width="106.42578125" style="52" customWidth="1"/>
    <col min="3063" max="3064" width="16.85546875" style="52" customWidth="1"/>
    <col min="3065" max="3065" width="17.5703125" style="52" customWidth="1"/>
    <col min="3066" max="3066" width="24.7109375" style="52" customWidth="1"/>
    <col min="3067" max="3068" width="16.85546875" style="52" customWidth="1"/>
    <col min="3069" max="3069" width="14.5703125" style="52" bestFit="1" customWidth="1"/>
    <col min="3070" max="3070" width="16.85546875" style="52" customWidth="1"/>
    <col min="3071" max="3071" width="3.42578125" style="52" customWidth="1"/>
    <col min="3072" max="3073" width="16.140625" style="52" customWidth="1"/>
    <col min="3074" max="3075" width="16.85546875" style="52" customWidth="1"/>
    <col min="3076" max="3076" width="15.28515625" style="52" customWidth="1"/>
    <col min="3077" max="3077" width="13" style="52" customWidth="1"/>
    <col min="3078" max="3316" width="9.140625" style="52"/>
    <col min="3317" max="3317" width="0" style="52" hidden="1" customWidth="1"/>
    <col min="3318" max="3318" width="106.42578125" style="52" customWidth="1"/>
    <col min="3319" max="3320" width="16.85546875" style="52" customWidth="1"/>
    <col min="3321" max="3321" width="17.5703125" style="52" customWidth="1"/>
    <col min="3322" max="3322" width="24.7109375" style="52" customWidth="1"/>
    <col min="3323" max="3324" width="16.85546875" style="52" customWidth="1"/>
    <col min="3325" max="3325" width="14.5703125" style="52" bestFit="1" customWidth="1"/>
    <col min="3326" max="3326" width="16.85546875" style="52" customWidth="1"/>
    <col min="3327" max="3327" width="3.42578125" style="52" customWidth="1"/>
    <col min="3328" max="3329" width="16.140625" style="52" customWidth="1"/>
    <col min="3330" max="3331" width="16.85546875" style="52" customWidth="1"/>
    <col min="3332" max="3332" width="15.28515625" style="52" customWidth="1"/>
    <col min="3333" max="3333" width="13" style="52" customWidth="1"/>
    <col min="3334" max="3572" width="9.140625" style="52"/>
    <col min="3573" max="3573" width="0" style="52" hidden="1" customWidth="1"/>
    <col min="3574" max="3574" width="106.42578125" style="52" customWidth="1"/>
    <col min="3575" max="3576" width="16.85546875" style="52" customWidth="1"/>
    <col min="3577" max="3577" width="17.5703125" style="52" customWidth="1"/>
    <col min="3578" max="3578" width="24.7109375" style="52" customWidth="1"/>
    <col min="3579" max="3580" width="16.85546875" style="52" customWidth="1"/>
    <col min="3581" max="3581" width="14.5703125" style="52" bestFit="1" customWidth="1"/>
    <col min="3582" max="3582" width="16.85546875" style="52" customWidth="1"/>
    <col min="3583" max="3583" width="3.42578125" style="52" customWidth="1"/>
    <col min="3584" max="3585" width="16.140625" style="52" customWidth="1"/>
    <col min="3586" max="3587" width="16.85546875" style="52" customWidth="1"/>
    <col min="3588" max="3588" width="15.28515625" style="52" customWidth="1"/>
    <col min="3589" max="3589" width="13" style="52" customWidth="1"/>
    <col min="3590" max="3828" width="9.140625" style="52"/>
    <col min="3829" max="3829" width="0" style="52" hidden="1" customWidth="1"/>
    <col min="3830" max="3830" width="106.42578125" style="52" customWidth="1"/>
    <col min="3831" max="3832" width="16.85546875" style="52" customWidth="1"/>
    <col min="3833" max="3833" width="17.5703125" style="52" customWidth="1"/>
    <col min="3834" max="3834" width="24.7109375" style="52" customWidth="1"/>
    <col min="3835" max="3836" width="16.85546875" style="52" customWidth="1"/>
    <col min="3837" max="3837" width="14.5703125" style="52" bestFit="1" customWidth="1"/>
    <col min="3838" max="3838" width="16.85546875" style="52" customWidth="1"/>
    <col min="3839" max="3839" width="3.42578125" style="52" customWidth="1"/>
    <col min="3840" max="3841" width="16.140625" style="52" customWidth="1"/>
    <col min="3842" max="3843" width="16.85546875" style="52" customWidth="1"/>
    <col min="3844" max="3844" width="15.28515625" style="52" customWidth="1"/>
    <col min="3845" max="3845" width="13" style="52" customWidth="1"/>
    <col min="3846" max="4084" width="9.140625" style="52"/>
    <col min="4085" max="4085" width="0" style="52" hidden="1" customWidth="1"/>
    <col min="4086" max="4086" width="106.42578125" style="52" customWidth="1"/>
    <col min="4087" max="4088" width="16.85546875" style="52" customWidth="1"/>
    <col min="4089" max="4089" width="17.5703125" style="52" customWidth="1"/>
    <col min="4090" max="4090" width="24.7109375" style="52" customWidth="1"/>
    <col min="4091" max="4092" width="16.85546875" style="52" customWidth="1"/>
    <col min="4093" max="4093" width="14.5703125" style="52" bestFit="1" customWidth="1"/>
    <col min="4094" max="4094" width="16.85546875" style="52" customWidth="1"/>
    <col min="4095" max="4095" width="3.42578125" style="52" customWidth="1"/>
    <col min="4096" max="4097" width="16.140625" style="52" customWidth="1"/>
    <col min="4098" max="4099" width="16.85546875" style="52" customWidth="1"/>
    <col min="4100" max="4100" width="15.28515625" style="52" customWidth="1"/>
    <col min="4101" max="4101" width="13" style="52" customWidth="1"/>
    <col min="4102" max="4340" width="9.140625" style="52"/>
    <col min="4341" max="4341" width="0" style="52" hidden="1" customWidth="1"/>
    <col min="4342" max="4342" width="106.42578125" style="52" customWidth="1"/>
    <col min="4343" max="4344" width="16.85546875" style="52" customWidth="1"/>
    <col min="4345" max="4345" width="17.5703125" style="52" customWidth="1"/>
    <col min="4346" max="4346" width="24.7109375" style="52" customWidth="1"/>
    <col min="4347" max="4348" width="16.85546875" style="52" customWidth="1"/>
    <col min="4349" max="4349" width="14.5703125" style="52" bestFit="1" customWidth="1"/>
    <col min="4350" max="4350" width="16.85546875" style="52" customWidth="1"/>
    <col min="4351" max="4351" width="3.42578125" style="52" customWidth="1"/>
    <col min="4352" max="4353" width="16.140625" style="52" customWidth="1"/>
    <col min="4354" max="4355" width="16.85546875" style="52" customWidth="1"/>
    <col min="4356" max="4356" width="15.28515625" style="52" customWidth="1"/>
    <col min="4357" max="4357" width="13" style="52" customWidth="1"/>
    <col min="4358" max="4596" width="9.140625" style="52"/>
    <col min="4597" max="4597" width="0" style="52" hidden="1" customWidth="1"/>
    <col min="4598" max="4598" width="106.42578125" style="52" customWidth="1"/>
    <col min="4599" max="4600" width="16.85546875" style="52" customWidth="1"/>
    <col min="4601" max="4601" width="17.5703125" style="52" customWidth="1"/>
    <col min="4602" max="4602" width="24.7109375" style="52" customWidth="1"/>
    <col min="4603" max="4604" width="16.85546875" style="52" customWidth="1"/>
    <col min="4605" max="4605" width="14.5703125" style="52" bestFit="1" customWidth="1"/>
    <col min="4606" max="4606" width="16.85546875" style="52" customWidth="1"/>
    <col min="4607" max="4607" width="3.42578125" style="52" customWidth="1"/>
    <col min="4608" max="4609" width="16.140625" style="52" customWidth="1"/>
    <col min="4610" max="4611" width="16.85546875" style="52" customWidth="1"/>
    <col min="4612" max="4612" width="15.28515625" style="52" customWidth="1"/>
    <col min="4613" max="4613" width="13" style="52" customWidth="1"/>
    <col min="4614" max="4852" width="9.140625" style="52"/>
    <col min="4853" max="4853" width="0" style="52" hidden="1" customWidth="1"/>
    <col min="4854" max="4854" width="106.42578125" style="52" customWidth="1"/>
    <col min="4855" max="4856" width="16.85546875" style="52" customWidth="1"/>
    <col min="4857" max="4857" width="17.5703125" style="52" customWidth="1"/>
    <col min="4858" max="4858" width="24.7109375" style="52" customWidth="1"/>
    <col min="4859" max="4860" width="16.85546875" style="52" customWidth="1"/>
    <col min="4861" max="4861" width="14.5703125" style="52" bestFit="1" customWidth="1"/>
    <col min="4862" max="4862" width="16.85546875" style="52" customWidth="1"/>
    <col min="4863" max="4863" width="3.42578125" style="52" customWidth="1"/>
    <col min="4864" max="4865" width="16.140625" style="52" customWidth="1"/>
    <col min="4866" max="4867" width="16.85546875" style="52" customWidth="1"/>
    <col min="4868" max="4868" width="15.28515625" style="52" customWidth="1"/>
    <col min="4869" max="4869" width="13" style="52" customWidth="1"/>
    <col min="4870" max="5108" width="9.140625" style="52"/>
    <col min="5109" max="5109" width="0" style="52" hidden="1" customWidth="1"/>
    <col min="5110" max="5110" width="106.42578125" style="52" customWidth="1"/>
    <col min="5111" max="5112" width="16.85546875" style="52" customWidth="1"/>
    <col min="5113" max="5113" width="17.5703125" style="52" customWidth="1"/>
    <col min="5114" max="5114" width="24.7109375" style="52" customWidth="1"/>
    <col min="5115" max="5116" width="16.85546875" style="52" customWidth="1"/>
    <col min="5117" max="5117" width="14.5703125" style="52" bestFit="1" customWidth="1"/>
    <col min="5118" max="5118" width="16.85546875" style="52" customWidth="1"/>
    <col min="5119" max="5119" width="3.42578125" style="52" customWidth="1"/>
    <col min="5120" max="5121" width="16.140625" style="52" customWidth="1"/>
    <col min="5122" max="5123" width="16.85546875" style="52" customWidth="1"/>
    <col min="5124" max="5124" width="15.28515625" style="52" customWidth="1"/>
    <col min="5125" max="5125" width="13" style="52" customWidth="1"/>
    <col min="5126" max="5364" width="9.140625" style="52"/>
    <col min="5365" max="5365" width="0" style="52" hidden="1" customWidth="1"/>
    <col min="5366" max="5366" width="106.42578125" style="52" customWidth="1"/>
    <col min="5367" max="5368" width="16.85546875" style="52" customWidth="1"/>
    <col min="5369" max="5369" width="17.5703125" style="52" customWidth="1"/>
    <col min="5370" max="5370" width="24.7109375" style="52" customWidth="1"/>
    <col min="5371" max="5372" width="16.85546875" style="52" customWidth="1"/>
    <col min="5373" max="5373" width="14.5703125" style="52" bestFit="1" customWidth="1"/>
    <col min="5374" max="5374" width="16.85546875" style="52" customWidth="1"/>
    <col min="5375" max="5375" width="3.42578125" style="52" customWidth="1"/>
    <col min="5376" max="5377" width="16.140625" style="52" customWidth="1"/>
    <col min="5378" max="5379" width="16.85546875" style="52" customWidth="1"/>
    <col min="5380" max="5380" width="15.28515625" style="52" customWidth="1"/>
    <col min="5381" max="5381" width="13" style="52" customWidth="1"/>
    <col min="5382" max="5620" width="9.140625" style="52"/>
    <col min="5621" max="5621" width="0" style="52" hidden="1" customWidth="1"/>
    <col min="5622" max="5622" width="106.42578125" style="52" customWidth="1"/>
    <col min="5623" max="5624" width="16.85546875" style="52" customWidth="1"/>
    <col min="5625" max="5625" width="17.5703125" style="52" customWidth="1"/>
    <col min="5626" max="5626" width="24.7109375" style="52" customWidth="1"/>
    <col min="5627" max="5628" width="16.85546875" style="52" customWidth="1"/>
    <col min="5629" max="5629" width="14.5703125" style="52" bestFit="1" customWidth="1"/>
    <col min="5630" max="5630" width="16.85546875" style="52" customWidth="1"/>
    <col min="5631" max="5631" width="3.42578125" style="52" customWidth="1"/>
    <col min="5632" max="5633" width="16.140625" style="52" customWidth="1"/>
    <col min="5634" max="5635" width="16.85546875" style="52" customWidth="1"/>
    <col min="5636" max="5636" width="15.28515625" style="52" customWidth="1"/>
    <col min="5637" max="5637" width="13" style="52" customWidth="1"/>
    <col min="5638" max="5876" width="9.140625" style="52"/>
    <col min="5877" max="5877" width="0" style="52" hidden="1" customWidth="1"/>
    <col min="5878" max="5878" width="106.42578125" style="52" customWidth="1"/>
    <col min="5879" max="5880" width="16.85546875" style="52" customWidth="1"/>
    <col min="5881" max="5881" width="17.5703125" style="52" customWidth="1"/>
    <col min="5882" max="5882" width="24.7109375" style="52" customWidth="1"/>
    <col min="5883" max="5884" width="16.85546875" style="52" customWidth="1"/>
    <col min="5885" max="5885" width="14.5703125" style="52" bestFit="1" customWidth="1"/>
    <col min="5886" max="5886" width="16.85546875" style="52" customWidth="1"/>
    <col min="5887" max="5887" width="3.42578125" style="52" customWidth="1"/>
    <col min="5888" max="5889" width="16.140625" style="52" customWidth="1"/>
    <col min="5890" max="5891" width="16.85546875" style="52" customWidth="1"/>
    <col min="5892" max="5892" width="15.28515625" style="52" customWidth="1"/>
    <col min="5893" max="5893" width="13" style="52" customWidth="1"/>
    <col min="5894" max="6132" width="9.140625" style="52"/>
    <col min="6133" max="6133" width="0" style="52" hidden="1" customWidth="1"/>
    <col min="6134" max="6134" width="106.42578125" style="52" customWidth="1"/>
    <col min="6135" max="6136" width="16.85546875" style="52" customWidth="1"/>
    <col min="6137" max="6137" width="17.5703125" style="52" customWidth="1"/>
    <col min="6138" max="6138" width="24.7109375" style="52" customWidth="1"/>
    <col min="6139" max="6140" width="16.85546875" style="52" customWidth="1"/>
    <col min="6141" max="6141" width="14.5703125" style="52" bestFit="1" customWidth="1"/>
    <col min="6142" max="6142" width="16.85546875" style="52" customWidth="1"/>
    <col min="6143" max="6143" width="3.42578125" style="52" customWidth="1"/>
    <col min="6144" max="6145" width="16.140625" style="52" customWidth="1"/>
    <col min="6146" max="6147" width="16.85546875" style="52" customWidth="1"/>
    <col min="6148" max="6148" width="15.28515625" style="52" customWidth="1"/>
    <col min="6149" max="6149" width="13" style="52" customWidth="1"/>
    <col min="6150" max="6388" width="9.140625" style="52"/>
    <col min="6389" max="6389" width="0" style="52" hidden="1" customWidth="1"/>
    <col min="6390" max="6390" width="106.42578125" style="52" customWidth="1"/>
    <col min="6391" max="6392" width="16.85546875" style="52" customWidth="1"/>
    <col min="6393" max="6393" width="17.5703125" style="52" customWidth="1"/>
    <col min="6394" max="6394" width="24.7109375" style="52" customWidth="1"/>
    <col min="6395" max="6396" width="16.85546875" style="52" customWidth="1"/>
    <col min="6397" max="6397" width="14.5703125" style="52" bestFit="1" customWidth="1"/>
    <col min="6398" max="6398" width="16.85546875" style="52" customWidth="1"/>
    <col min="6399" max="6399" width="3.42578125" style="52" customWidth="1"/>
    <col min="6400" max="6401" width="16.140625" style="52" customWidth="1"/>
    <col min="6402" max="6403" width="16.85546875" style="52" customWidth="1"/>
    <col min="6404" max="6404" width="15.28515625" style="52" customWidth="1"/>
    <col min="6405" max="6405" width="13" style="52" customWidth="1"/>
    <col min="6406" max="6644" width="9.140625" style="52"/>
    <col min="6645" max="6645" width="0" style="52" hidden="1" customWidth="1"/>
    <col min="6646" max="6646" width="106.42578125" style="52" customWidth="1"/>
    <col min="6647" max="6648" width="16.85546875" style="52" customWidth="1"/>
    <col min="6649" max="6649" width="17.5703125" style="52" customWidth="1"/>
    <col min="6650" max="6650" width="24.7109375" style="52" customWidth="1"/>
    <col min="6651" max="6652" width="16.85546875" style="52" customWidth="1"/>
    <col min="6653" max="6653" width="14.5703125" style="52" bestFit="1" customWidth="1"/>
    <col min="6654" max="6654" width="16.85546875" style="52" customWidth="1"/>
    <col min="6655" max="6655" width="3.42578125" style="52" customWidth="1"/>
    <col min="6656" max="6657" width="16.140625" style="52" customWidth="1"/>
    <col min="6658" max="6659" width="16.85546875" style="52" customWidth="1"/>
    <col min="6660" max="6660" width="15.28515625" style="52" customWidth="1"/>
    <col min="6661" max="6661" width="13" style="52" customWidth="1"/>
    <col min="6662" max="6900" width="9.140625" style="52"/>
    <col min="6901" max="6901" width="0" style="52" hidden="1" customWidth="1"/>
    <col min="6902" max="6902" width="106.42578125" style="52" customWidth="1"/>
    <col min="6903" max="6904" width="16.85546875" style="52" customWidth="1"/>
    <col min="6905" max="6905" width="17.5703125" style="52" customWidth="1"/>
    <col min="6906" max="6906" width="24.7109375" style="52" customWidth="1"/>
    <col min="6907" max="6908" width="16.85546875" style="52" customWidth="1"/>
    <col min="6909" max="6909" width="14.5703125" style="52" bestFit="1" customWidth="1"/>
    <col min="6910" max="6910" width="16.85546875" style="52" customWidth="1"/>
    <col min="6911" max="6911" width="3.42578125" style="52" customWidth="1"/>
    <col min="6912" max="6913" width="16.140625" style="52" customWidth="1"/>
    <col min="6914" max="6915" width="16.85546875" style="52" customWidth="1"/>
    <col min="6916" max="6916" width="15.28515625" style="52" customWidth="1"/>
    <col min="6917" max="6917" width="13" style="52" customWidth="1"/>
    <col min="6918" max="7156" width="9.140625" style="52"/>
    <col min="7157" max="7157" width="0" style="52" hidden="1" customWidth="1"/>
    <col min="7158" max="7158" width="106.42578125" style="52" customWidth="1"/>
    <col min="7159" max="7160" width="16.85546875" style="52" customWidth="1"/>
    <col min="7161" max="7161" width="17.5703125" style="52" customWidth="1"/>
    <col min="7162" max="7162" width="24.7109375" style="52" customWidth="1"/>
    <col min="7163" max="7164" width="16.85546875" style="52" customWidth="1"/>
    <col min="7165" max="7165" width="14.5703125" style="52" bestFit="1" customWidth="1"/>
    <col min="7166" max="7166" width="16.85546875" style="52" customWidth="1"/>
    <col min="7167" max="7167" width="3.42578125" style="52" customWidth="1"/>
    <col min="7168" max="7169" width="16.140625" style="52" customWidth="1"/>
    <col min="7170" max="7171" width="16.85546875" style="52" customWidth="1"/>
    <col min="7172" max="7172" width="15.28515625" style="52" customWidth="1"/>
    <col min="7173" max="7173" width="13" style="52" customWidth="1"/>
    <col min="7174" max="7412" width="9.140625" style="52"/>
    <col min="7413" max="7413" width="0" style="52" hidden="1" customWidth="1"/>
    <col min="7414" max="7414" width="106.42578125" style="52" customWidth="1"/>
    <col min="7415" max="7416" width="16.85546875" style="52" customWidth="1"/>
    <col min="7417" max="7417" width="17.5703125" style="52" customWidth="1"/>
    <col min="7418" max="7418" width="24.7109375" style="52" customWidth="1"/>
    <col min="7419" max="7420" width="16.85546875" style="52" customWidth="1"/>
    <col min="7421" max="7421" width="14.5703125" style="52" bestFit="1" customWidth="1"/>
    <col min="7422" max="7422" width="16.85546875" style="52" customWidth="1"/>
    <col min="7423" max="7423" width="3.42578125" style="52" customWidth="1"/>
    <col min="7424" max="7425" width="16.140625" style="52" customWidth="1"/>
    <col min="7426" max="7427" width="16.85546875" style="52" customWidth="1"/>
    <col min="7428" max="7428" width="15.28515625" style="52" customWidth="1"/>
    <col min="7429" max="7429" width="13" style="52" customWidth="1"/>
    <col min="7430" max="7668" width="9.140625" style="52"/>
    <col min="7669" max="7669" width="0" style="52" hidden="1" customWidth="1"/>
    <col min="7670" max="7670" width="106.42578125" style="52" customWidth="1"/>
    <col min="7671" max="7672" width="16.85546875" style="52" customWidth="1"/>
    <col min="7673" max="7673" width="17.5703125" style="52" customWidth="1"/>
    <col min="7674" max="7674" width="24.7109375" style="52" customWidth="1"/>
    <col min="7675" max="7676" width="16.85546875" style="52" customWidth="1"/>
    <col min="7677" max="7677" width="14.5703125" style="52" bestFit="1" customWidth="1"/>
    <col min="7678" max="7678" width="16.85546875" style="52" customWidth="1"/>
    <col min="7679" max="7679" width="3.42578125" style="52" customWidth="1"/>
    <col min="7680" max="7681" width="16.140625" style="52" customWidth="1"/>
    <col min="7682" max="7683" width="16.85546875" style="52" customWidth="1"/>
    <col min="7684" max="7684" width="15.28515625" style="52" customWidth="1"/>
    <col min="7685" max="7685" width="13" style="52" customWidth="1"/>
    <col min="7686" max="7924" width="9.140625" style="52"/>
    <col min="7925" max="7925" width="0" style="52" hidden="1" customWidth="1"/>
    <col min="7926" max="7926" width="106.42578125" style="52" customWidth="1"/>
    <col min="7927" max="7928" width="16.85546875" style="52" customWidth="1"/>
    <col min="7929" max="7929" width="17.5703125" style="52" customWidth="1"/>
    <col min="7930" max="7930" width="24.7109375" style="52" customWidth="1"/>
    <col min="7931" max="7932" width="16.85546875" style="52" customWidth="1"/>
    <col min="7933" max="7933" width="14.5703125" style="52" bestFit="1" customWidth="1"/>
    <col min="7934" max="7934" width="16.85546875" style="52" customWidth="1"/>
    <col min="7935" max="7935" width="3.42578125" style="52" customWidth="1"/>
    <col min="7936" max="7937" width="16.140625" style="52" customWidth="1"/>
    <col min="7938" max="7939" width="16.85546875" style="52" customWidth="1"/>
    <col min="7940" max="7940" width="15.28515625" style="52" customWidth="1"/>
    <col min="7941" max="7941" width="13" style="52" customWidth="1"/>
    <col min="7942" max="8180" width="9.140625" style="52"/>
    <col min="8181" max="8181" width="0" style="52" hidden="1" customWidth="1"/>
    <col min="8182" max="8182" width="106.42578125" style="52" customWidth="1"/>
    <col min="8183" max="8184" width="16.85546875" style="52" customWidth="1"/>
    <col min="8185" max="8185" width="17.5703125" style="52" customWidth="1"/>
    <col min="8186" max="8186" width="24.7109375" style="52" customWidth="1"/>
    <col min="8187" max="8188" width="16.85546875" style="52" customWidth="1"/>
    <col min="8189" max="8189" width="14.5703125" style="52" bestFit="1" customWidth="1"/>
    <col min="8190" max="8190" width="16.85546875" style="52" customWidth="1"/>
    <col min="8191" max="8191" width="3.42578125" style="52" customWidth="1"/>
    <col min="8192" max="8193" width="16.140625" style="52" customWidth="1"/>
    <col min="8194" max="8195" width="16.85546875" style="52" customWidth="1"/>
    <col min="8196" max="8196" width="15.28515625" style="52" customWidth="1"/>
    <col min="8197" max="8197" width="13" style="52" customWidth="1"/>
    <col min="8198" max="8436" width="9.140625" style="52"/>
    <col min="8437" max="8437" width="0" style="52" hidden="1" customWidth="1"/>
    <col min="8438" max="8438" width="106.42578125" style="52" customWidth="1"/>
    <col min="8439" max="8440" width="16.85546875" style="52" customWidth="1"/>
    <col min="8441" max="8441" width="17.5703125" style="52" customWidth="1"/>
    <col min="8442" max="8442" width="24.7109375" style="52" customWidth="1"/>
    <col min="8443" max="8444" width="16.85546875" style="52" customWidth="1"/>
    <col min="8445" max="8445" width="14.5703125" style="52" bestFit="1" customWidth="1"/>
    <col min="8446" max="8446" width="16.85546875" style="52" customWidth="1"/>
    <col min="8447" max="8447" width="3.42578125" style="52" customWidth="1"/>
    <col min="8448" max="8449" width="16.140625" style="52" customWidth="1"/>
    <col min="8450" max="8451" width="16.85546875" style="52" customWidth="1"/>
    <col min="8452" max="8452" width="15.28515625" style="52" customWidth="1"/>
    <col min="8453" max="8453" width="13" style="52" customWidth="1"/>
    <col min="8454" max="8692" width="9.140625" style="52"/>
    <col min="8693" max="8693" width="0" style="52" hidden="1" customWidth="1"/>
    <col min="8694" max="8694" width="106.42578125" style="52" customWidth="1"/>
    <col min="8695" max="8696" width="16.85546875" style="52" customWidth="1"/>
    <col min="8697" max="8697" width="17.5703125" style="52" customWidth="1"/>
    <col min="8698" max="8698" width="24.7109375" style="52" customWidth="1"/>
    <col min="8699" max="8700" width="16.85546875" style="52" customWidth="1"/>
    <col min="8701" max="8701" width="14.5703125" style="52" bestFit="1" customWidth="1"/>
    <col min="8702" max="8702" width="16.85546875" style="52" customWidth="1"/>
    <col min="8703" max="8703" width="3.42578125" style="52" customWidth="1"/>
    <col min="8704" max="8705" width="16.140625" style="52" customWidth="1"/>
    <col min="8706" max="8707" width="16.85546875" style="52" customWidth="1"/>
    <col min="8708" max="8708" width="15.28515625" style="52" customWidth="1"/>
    <col min="8709" max="8709" width="13" style="52" customWidth="1"/>
    <col min="8710" max="8948" width="9.140625" style="52"/>
    <col min="8949" max="8949" width="0" style="52" hidden="1" customWidth="1"/>
    <col min="8950" max="8950" width="106.42578125" style="52" customWidth="1"/>
    <col min="8951" max="8952" width="16.85546875" style="52" customWidth="1"/>
    <col min="8953" max="8953" width="17.5703125" style="52" customWidth="1"/>
    <col min="8954" max="8954" width="24.7109375" style="52" customWidth="1"/>
    <col min="8955" max="8956" width="16.85546875" style="52" customWidth="1"/>
    <col min="8957" max="8957" width="14.5703125" style="52" bestFit="1" customWidth="1"/>
    <col min="8958" max="8958" width="16.85546875" style="52" customWidth="1"/>
    <col min="8959" max="8959" width="3.42578125" style="52" customWidth="1"/>
    <col min="8960" max="8961" width="16.140625" style="52" customWidth="1"/>
    <col min="8962" max="8963" width="16.85546875" style="52" customWidth="1"/>
    <col min="8964" max="8964" width="15.28515625" style="52" customWidth="1"/>
    <col min="8965" max="8965" width="13" style="52" customWidth="1"/>
    <col min="8966" max="9204" width="9.140625" style="52"/>
    <col min="9205" max="9205" width="0" style="52" hidden="1" customWidth="1"/>
    <col min="9206" max="9206" width="106.42578125" style="52" customWidth="1"/>
    <col min="9207" max="9208" width="16.85546875" style="52" customWidth="1"/>
    <col min="9209" max="9209" width="17.5703125" style="52" customWidth="1"/>
    <col min="9210" max="9210" width="24.7109375" style="52" customWidth="1"/>
    <col min="9211" max="9212" width="16.85546875" style="52" customWidth="1"/>
    <col min="9213" max="9213" width="14.5703125" style="52" bestFit="1" customWidth="1"/>
    <col min="9214" max="9214" width="16.85546875" style="52" customWidth="1"/>
    <col min="9215" max="9215" width="3.42578125" style="52" customWidth="1"/>
    <col min="9216" max="9217" width="16.140625" style="52" customWidth="1"/>
    <col min="9218" max="9219" width="16.85546875" style="52" customWidth="1"/>
    <col min="9220" max="9220" width="15.28515625" style="52" customWidth="1"/>
    <col min="9221" max="9221" width="13" style="52" customWidth="1"/>
    <col min="9222" max="9460" width="9.140625" style="52"/>
    <col min="9461" max="9461" width="0" style="52" hidden="1" customWidth="1"/>
    <col min="9462" max="9462" width="106.42578125" style="52" customWidth="1"/>
    <col min="9463" max="9464" width="16.85546875" style="52" customWidth="1"/>
    <col min="9465" max="9465" width="17.5703125" style="52" customWidth="1"/>
    <col min="9466" max="9466" width="24.7109375" style="52" customWidth="1"/>
    <col min="9467" max="9468" width="16.85546875" style="52" customWidth="1"/>
    <col min="9469" max="9469" width="14.5703125" style="52" bestFit="1" customWidth="1"/>
    <col min="9470" max="9470" width="16.85546875" style="52" customWidth="1"/>
    <col min="9471" max="9471" width="3.42578125" style="52" customWidth="1"/>
    <col min="9472" max="9473" width="16.140625" style="52" customWidth="1"/>
    <col min="9474" max="9475" width="16.85546875" style="52" customWidth="1"/>
    <col min="9476" max="9476" width="15.28515625" style="52" customWidth="1"/>
    <col min="9477" max="9477" width="13" style="52" customWidth="1"/>
    <col min="9478" max="9716" width="9.140625" style="52"/>
    <col min="9717" max="9717" width="0" style="52" hidden="1" customWidth="1"/>
    <col min="9718" max="9718" width="106.42578125" style="52" customWidth="1"/>
    <col min="9719" max="9720" width="16.85546875" style="52" customWidth="1"/>
    <col min="9721" max="9721" width="17.5703125" style="52" customWidth="1"/>
    <col min="9722" max="9722" width="24.7109375" style="52" customWidth="1"/>
    <col min="9723" max="9724" width="16.85546875" style="52" customWidth="1"/>
    <col min="9725" max="9725" width="14.5703125" style="52" bestFit="1" customWidth="1"/>
    <col min="9726" max="9726" width="16.85546875" style="52" customWidth="1"/>
    <col min="9727" max="9727" width="3.42578125" style="52" customWidth="1"/>
    <col min="9728" max="9729" width="16.140625" style="52" customWidth="1"/>
    <col min="9730" max="9731" width="16.85546875" style="52" customWidth="1"/>
    <col min="9732" max="9732" width="15.28515625" style="52" customWidth="1"/>
    <col min="9733" max="9733" width="13" style="52" customWidth="1"/>
    <col min="9734" max="9972" width="9.140625" style="52"/>
    <col min="9973" max="9973" width="0" style="52" hidden="1" customWidth="1"/>
    <col min="9974" max="9974" width="106.42578125" style="52" customWidth="1"/>
    <col min="9975" max="9976" width="16.85546875" style="52" customWidth="1"/>
    <col min="9977" max="9977" width="17.5703125" style="52" customWidth="1"/>
    <col min="9978" max="9978" width="24.7109375" style="52" customWidth="1"/>
    <col min="9979" max="9980" width="16.85546875" style="52" customWidth="1"/>
    <col min="9981" max="9981" width="14.5703125" style="52" bestFit="1" customWidth="1"/>
    <col min="9982" max="9982" width="16.85546875" style="52" customWidth="1"/>
    <col min="9983" max="9983" width="3.42578125" style="52" customWidth="1"/>
    <col min="9984" max="9985" width="16.140625" style="52" customWidth="1"/>
    <col min="9986" max="9987" width="16.85546875" style="52" customWidth="1"/>
    <col min="9988" max="9988" width="15.28515625" style="52" customWidth="1"/>
    <col min="9989" max="9989" width="13" style="52" customWidth="1"/>
    <col min="9990" max="10228" width="9.140625" style="52"/>
    <col min="10229" max="10229" width="0" style="52" hidden="1" customWidth="1"/>
    <col min="10230" max="10230" width="106.42578125" style="52" customWidth="1"/>
    <col min="10231" max="10232" width="16.85546875" style="52" customWidth="1"/>
    <col min="10233" max="10233" width="17.5703125" style="52" customWidth="1"/>
    <col min="10234" max="10234" width="24.7109375" style="52" customWidth="1"/>
    <col min="10235" max="10236" width="16.85546875" style="52" customWidth="1"/>
    <col min="10237" max="10237" width="14.5703125" style="52" bestFit="1" customWidth="1"/>
    <col min="10238" max="10238" width="16.85546875" style="52" customWidth="1"/>
    <col min="10239" max="10239" width="3.42578125" style="52" customWidth="1"/>
    <col min="10240" max="10241" width="16.140625" style="52" customWidth="1"/>
    <col min="10242" max="10243" width="16.85546875" style="52" customWidth="1"/>
    <col min="10244" max="10244" width="15.28515625" style="52" customWidth="1"/>
    <col min="10245" max="10245" width="13" style="52" customWidth="1"/>
    <col min="10246" max="10484" width="9.140625" style="52"/>
    <col min="10485" max="10485" width="0" style="52" hidden="1" customWidth="1"/>
    <col min="10486" max="10486" width="106.42578125" style="52" customWidth="1"/>
    <col min="10487" max="10488" width="16.85546875" style="52" customWidth="1"/>
    <col min="10489" max="10489" width="17.5703125" style="52" customWidth="1"/>
    <col min="10490" max="10490" width="24.7109375" style="52" customWidth="1"/>
    <col min="10491" max="10492" width="16.85546875" style="52" customWidth="1"/>
    <col min="10493" max="10493" width="14.5703125" style="52" bestFit="1" customWidth="1"/>
    <col min="10494" max="10494" width="16.85546875" style="52" customWidth="1"/>
    <col min="10495" max="10495" width="3.42578125" style="52" customWidth="1"/>
    <col min="10496" max="10497" width="16.140625" style="52" customWidth="1"/>
    <col min="10498" max="10499" width="16.85546875" style="52" customWidth="1"/>
    <col min="10500" max="10500" width="15.28515625" style="52" customWidth="1"/>
    <col min="10501" max="10501" width="13" style="52" customWidth="1"/>
    <col min="10502" max="10740" width="9.140625" style="52"/>
    <col min="10741" max="10741" width="0" style="52" hidden="1" customWidth="1"/>
    <col min="10742" max="10742" width="106.42578125" style="52" customWidth="1"/>
    <col min="10743" max="10744" width="16.85546875" style="52" customWidth="1"/>
    <col min="10745" max="10745" width="17.5703125" style="52" customWidth="1"/>
    <col min="10746" max="10746" width="24.7109375" style="52" customWidth="1"/>
    <col min="10747" max="10748" width="16.85546875" style="52" customWidth="1"/>
    <col min="10749" max="10749" width="14.5703125" style="52" bestFit="1" customWidth="1"/>
    <col min="10750" max="10750" width="16.85546875" style="52" customWidth="1"/>
    <col min="10751" max="10751" width="3.42578125" style="52" customWidth="1"/>
    <col min="10752" max="10753" width="16.140625" style="52" customWidth="1"/>
    <col min="10754" max="10755" width="16.85546875" style="52" customWidth="1"/>
    <col min="10756" max="10756" width="15.28515625" style="52" customWidth="1"/>
    <col min="10757" max="10757" width="13" style="52" customWidth="1"/>
    <col min="10758" max="10996" width="9.140625" style="52"/>
    <col min="10997" max="10997" width="0" style="52" hidden="1" customWidth="1"/>
    <col min="10998" max="10998" width="106.42578125" style="52" customWidth="1"/>
    <col min="10999" max="11000" width="16.85546875" style="52" customWidth="1"/>
    <col min="11001" max="11001" width="17.5703125" style="52" customWidth="1"/>
    <col min="11002" max="11002" width="24.7109375" style="52" customWidth="1"/>
    <col min="11003" max="11004" width="16.85546875" style="52" customWidth="1"/>
    <col min="11005" max="11005" width="14.5703125" style="52" bestFit="1" customWidth="1"/>
    <col min="11006" max="11006" width="16.85546875" style="52" customWidth="1"/>
    <col min="11007" max="11007" width="3.42578125" style="52" customWidth="1"/>
    <col min="11008" max="11009" width="16.140625" style="52" customWidth="1"/>
    <col min="11010" max="11011" width="16.85546875" style="52" customWidth="1"/>
    <col min="11012" max="11012" width="15.28515625" style="52" customWidth="1"/>
    <col min="11013" max="11013" width="13" style="52" customWidth="1"/>
    <col min="11014" max="11252" width="9.140625" style="52"/>
    <col min="11253" max="11253" width="0" style="52" hidden="1" customWidth="1"/>
    <col min="11254" max="11254" width="106.42578125" style="52" customWidth="1"/>
    <col min="11255" max="11256" width="16.85546875" style="52" customWidth="1"/>
    <col min="11257" max="11257" width="17.5703125" style="52" customWidth="1"/>
    <col min="11258" max="11258" width="24.7109375" style="52" customWidth="1"/>
    <col min="11259" max="11260" width="16.85546875" style="52" customWidth="1"/>
    <col min="11261" max="11261" width="14.5703125" style="52" bestFit="1" customWidth="1"/>
    <col min="11262" max="11262" width="16.85546875" style="52" customWidth="1"/>
    <col min="11263" max="11263" width="3.42578125" style="52" customWidth="1"/>
    <col min="11264" max="11265" width="16.140625" style="52" customWidth="1"/>
    <col min="11266" max="11267" width="16.85546875" style="52" customWidth="1"/>
    <col min="11268" max="11268" width="15.28515625" style="52" customWidth="1"/>
    <col min="11269" max="11269" width="13" style="52" customWidth="1"/>
    <col min="11270" max="11508" width="9.140625" style="52"/>
    <col min="11509" max="11509" width="0" style="52" hidden="1" customWidth="1"/>
    <col min="11510" max="11510" width="106.42578125" style="52" customWidth="1"/>
    <col min="11511" max="11512" width="16.85546875" style="52" customWidth="1"/>
    <col min="11513" max="11513" width="17.5703125" style="52" customWidth="1"/>
    <col min="11514" max="11514" width="24.7109375" style="52" customWidth="1"/>
    <col min="11515" max="11516" width="16.85546875" style="52" customWidth="1"/>
    <col min="11517" max="11517" width="14.5703125" style="52" bestFit="1" customWidth="1"/>
    <col min="11518" max="11518" width="16.85546875" style="52" customWidth="1"/>
    <col min="11519" max="11519" width="3.42578125" style="52" customWidth="1"/>
    <col min="11520" max="11521" width="16.140625" style="52" customWidth="1"/>
    <col min="11522" max="11523" width="16.85546875" style="52" customWidth="1"/>
    <col min="11524" max="11524" width="15.28515625" style="52" customWidth="1"/>
    <col min="11525" max="11525" width="13" style="52" customWidth="1"/>
    <col min="11526" max="11764" width="9.140625" style="52"/>
    <col min="11765" max="11765" width="0" style="52" hidden="1" customWidth="1"/>
    <col min="11766" max="11766" width="106.42578125" style="52" customWidth="1"/>
    <col min="11767" max="11768" width="16.85546875" style="52" customWidth="1"/>
    <col min="11769" max="11769" width="17.5703125" style="52" customWidth="1"/>
    <col min="11770" max="11770" width="24.7109375" style="52" customWidth="1"/>
    <col min="11771" max="11772" width="16.85546875" style="52" customWidth="1"/>
    <col min="11773" max="11773" width="14.5703125" style="52" bestFit="1" customWidth="1"/>
    <col min="11774" max="11774" width="16.85546875" style="52" customWidth="1"/>
    <col min="11775" max="11775" width="3.42578125" style="52" customWidth="1"/>
    <col min="11776" max="11777" width="16.140625" style="52" customWidth="1"/>
    <col min="11778" max="11779" width="16.85546875" style="52" customWidth="1"/>
    <col min="11780" max="11780" width="15.28515625" style="52" customWidth="1"/>
    <col min="11781" max="11781" width="13" style="52" customWidth="1"/>
    <col min="11782" max="12020" width="9.140625" style="52"/>
    <col min="12021" max="12021" width="0" style="52" hidden="1" customWidth="1"/>
    <col min="12022" max="12022" width="106.42578125" style="52" customWidth="1"/>
    <col min="12023" max="12024" width="16.85546875" style="52" customWidth="1"/>
    <col min="12025" max="12025" width="17.5703125" style="52" customWidth="1"/>
    <col min="12026" max="12026" width="24.7109375" style="52" customWidth="1"/>
    <col min="12027" max="12028" width="16.85546875" style="52" customWidth="1"/>
    <col min="12029" max="12029" width="14.5703125" style="52" bestFit="1" customWidth="1"/>
    <col min="12030" max="12030" width="16.85546875" style="52" customWidth="1"/>
    <col min="12031" max="12031" width="3.42578125" style="52" customWidth="1"/>
    <col min="12032" max="12033" width="16.140625" style="52" customWidth="1"/>
    <col min="12034" max="12035" width="16.85546875" style="52" customWidth="1"/>
    <col min="12036" max="12036" width="15.28515625" style="52" customWidth="1"/>
    <col min="12037" max="12037" width="13" style="52" customWidth="1"/>
    <col min="12038" max="12276" width="9.140625" style="52"/>
    <col min="12277" max="12277" width="0" style="52" hidden="1" customWidth="1"/>
    <col min="12278" max="12278" width="106.42578125" style="52" customWidth="1"/>
    <col min="12279" max="12280" width="16.85546875" style="52" customWidth="1"/>
    <col min="12281" max="12281" width="17.5703125" style="52" customWidth="1"/>
    <col min="12282" max="12282" width="24.7109375" style="52" customWidth="1"/>
    <col min="12283" max="12284" width="16.85546875" style="52" customWidth="1"/>
    <col min="12285" max="12285" width="14.5703125" style="52" bestFit="1" customWidth="1"/>
    <col min="12286" max="12286" width="16.85546875" style="52" customWidth="1"/>
    <col min="12287" max="12287" width="3.42578125" style="52" customWidth="1"/>
    <col min="12288" max="12289" width="16.140625" style="52" customWidth="1"/>
    <col min="12290" max="12291" width="16.85546875" style="52" customWidth="1"/>
    <col min="12292" max="12292" width="15.28515625" style="52" customWidth="1"/>
    <col min="12293" max="12293" width="13" style="52" customWidth="1"/>
    <col min="12294" max="12532" width="9.140625" style="52"/>
    <col min="12533" max="12533" width="0" style="52" hidden="1" customWidth="1"/>
    <col min="12534" max="12534" width="106.42578125" style="52" customWidth="1"/>
    <col min="12535" max="12536" width="16.85546875" style="52" customWidth="1"/>
    <col min="12537" max="12537" width="17.5703125" style="52" customWidth="1"/>
    <col min="12538" max="12538" width="24.7109375" style="52" customWidth="1"/>
    <col min="12539" max="12540" width="16.85546875" style="52" customWidth="1"/>
    <col min="12541" max="12541" width="14.5703125" style="52" bestFit="1" customWidth="1"/>
    <col min="12542" max="12542" width="16.85546875" style="52" customWidth="1"/>
    <col min="12543" max="12543" width="3.42578125" style="52" customWidth="1"/>
    <col min="12544" max="12545" width="16.140625" style="52" customWidth="1"/>
    <col min="12546" max="12547" width="16.85546875" style="52" customWidth="1"/>
    <col min="12548" max="12548" width="15.28515625" style="52" customWidth="1"/>
    <col min="12549" max="12549" width="13" style="52" customWidth="1"/>
    <col min="12550" max="12788" width="9.140625" style="52"/>
    <col min="12789" max="12789" width="0" style="52" hidden="1" customWidth="1"/>
    <col min="12790" max="12790" width="106.42578125" style="52" customWidth="1"/>
    <col min="12791" max="12792" width="16.85546875" style="52" customWidth="1"/>
    <col min="12793" max="12793" width="17.5703125" style="52" customWidth="1"/>
    <col min="12794" max="12794" width="24.7109375" style="52" customWidth="1"/>
    <col min="12795" max="12796" width="16.85546875" style="52" customWidth="1"/>
    <col min="12797" max="12797" width="14.5703125" style="52" bestFit="1" customWidth="1"/>
    <col min="12798" max="12798" width="16.85546875" style="52" customWidth="1"/>
    <col min="12799" max="12799" width="3.42578125" style="52" customWidth="1"/>
    <col min="12800" max="12801" width="16.140625" style="52" customWidth="1"/>
    <col min="12802" max="12803" width="16.85546875" style="52" customWidth="1"/>
    <col min="12804" max="12804" width="15.28515625" style="52" customWidth="1"/>
    <col min="12805" max="12805" width="13" style="52" customWidth="1"/>
    <col min="12806" max="13044" width="9.140625" style="52"/>
    <col min="13045" max="13045" width="0" style="52" hidden="1" customWidth="1"/>
    <col min="13046" max="13046" width="106.42578125" style="52" customWidth="1"/>
    <col min="13047" max="13048" width="16.85546875" style="52" customWidth="1"/>
    <col min="13049" max="13049" width="17.5703125" style="52" customWidth="1"/>
    <col min="13050" max="13050" width="24.7109375" style="52" customWidth="1"/>
    <col min="13051" max="13052" width="16.85546875" style="52" customWidth="1"/>
    <col min="13053" max="13053" width="14.5703125" style="52" bestFit="1" customWidth="1"/>
    <col min="13054" max="13054" width="16.85546875" style="52" customWidth="1"/>
    <col min="13055" max="13055" width="3.42578125" style="52" customWidth="1"/>
    <col min="13056" max="13057" width="16.140625" style="52" customWidth="1"/>
    <col min="13058" max="13059" width="16.85546875" style="52" customWidth="1"/>
    <col min="13060" max="13060" width="15.28515625" style="52" customWidth="1"/>
    <col min="13061" max="13061" width="13" style="52" customWidth="1"/>
    <col min="13062" max="13300" width="9.140625" style="52"/>
    <col min="13301" max="13301" width="0" style="52" hidden="1" customWidth="1"/>
    <col min="13302" max="13302" width="106.42578125" style="52" customWidth="1"/>
    <col min="13303" max="13304" width="16.85546875" style="52" customWidth="1"/>
    <col min="13305" max="13305" width="17.5703125" style="52" customWidth="1"/>
    <col min="13306" max="13306" width="24.7109375" style="52" customWidth="1"/>
    <col min="13307" max="13308" width="16.85546875" style="52" customWidth="1"/>
    <col min="13309" max="13309" width="14.5703125" style="52" bestFit="1" customWidth="1"/>
    <col min="13310" max="13310" width="16.85546875" style="52" customWidth="1"/>
    <col min="13311" max="13311" width="3.42578125" style="52" customWidth="1"/>
    <col min="13312" max="13313" width="16.140625" style="52" customWidth="1"/>
    <col min="13314" max="13315" width="16.85546875" style="52" customWidth="1"/>
    <col min="13316" max="13316" width="15.28515625" style="52" customWidth="1"/>
    <col min="13317" max="13317" width="13" style="52" customWidth="1"/>
    <col min="13318" max="13556" width="9.140625" style="52"/>
    <col min="13557" max="13557" width="0" style="52" hidden="1" customWidth="1"/>
    <col min="13558" max="13558" width="106.42578125" style="52" customWidth="1"/>
    <col min="13559" max="13560" width="16.85546875" style="52" customWidth="1"/>
    <col min="13561" max="13561" width="17.5703125" style="52" customWidth="1"/>
    <col min="13562" max="13562" width="24.7109375" style="52" customWidth="1"/>
    <col min="13563" max="13564" width="16.85546875" style="52" customWidth="1"/>
    <col min="13565" max="13565" width="14.5703125" style="52" bestFit="1" customWidth="1"/>
    <col min="13566" max="13566" width="16.85546875" style="52" customWidth="1"/>
    <col min="13567" max="13567" width="3.42578125" style="52" customWidth="1"/>
    <col min="13568" max="13569" width="16.140625" style="52" customWidth="1"/>
    <col min="13570" max="13571" width="16.85546875" style="52" customWidth="1"/>
    <col min="13572" max="13572" width="15.28515625" style="52" customWidth="1"/>
    <col min="13573" max="13573" width="13" style="52" customWidth="1"/>
    <col min="13574" max="13812" width="9.140625" style="52"/>
    <col min="13813" max="13813" width="0" style="52" hidden="1" customWidth="1"/>
    <col min="13814" max="13814" width="106.42578125" style="52" customWidth="1"/>
    <col min="13815" max="13816" width="16.85546875" style="52" customWidth="1"/>
    <col min="13817" max="13817" width="17.5703125" style="52" customWidth="1"/>
    <col min="13818" max="13818" width="24.7109375" style="52" customWidth="1"/>
    <col min="13819" max="13820" width="16.85546875" style="52" customWidth="1"/>
    <col min="13821" max="13821" width="14.5703125" style="52" bestFit="1" customWidth="1"/>
    <col min="13822" max="13822" width="16.85546875" style="52" customWidth="1"/>
    <col min="13823" max="13823" width="3.42578125" style="52" customWidth="1"/>
    <col min="13824" max="13825" width="16.140625" style="52" customWidth="1"/>
    <col min="13826" max="13827" width="16.85546875" style="52" customWidth="1"/>
    <col min="13828" max="13828" width="15.28515625" style="52" customWidth="1"/>
    <col min="13829" max="13829" width="13" style="52" customWidth="1"/>
    <col min="13830" max="14068" width="9.140625" style="52"/>
    <col min="14069" max="14069" width="0" style="52" hidden="1" customWidth="1"/>
    <col min="14070" max="14070" width="106.42578125" style="52" customWidth="1"/>
    <col min="14071" max="14072" width="16.85546875" style="52" customWidth="1"/>
    <col min="14073" max="14073" width="17.5703125" style="52" customWidth="1"/>
    <col min="14074" max="14074" width="24.7109375" style="52" customWidth="1"/>
    <col min="14075" max="14076" width="16.85546875" style="52" customWidth="1"/>
    <col min="14077" max="14077" width="14.5703125" style="52" bestFit="1" customWidth="1"/>
    <col min="14078" max="14078" width="16.85546875" style="52" customWidth="1"/>
    <col min="14079" max="14079" width="3.42578125" style="52" customWidth="1"/>
    <col min="14080" max="14081" width="16.140625" style="52" customWidth="1"/>
    <col min="14082" max="14083" width="16.85546875" style="52" customWidth="1"/>
    <col min="14084" max="14084" width="15.28515625" style="52" customWidth="1"/>
    <col min="14085" max="14085" width="13" style="52" customWidth="1"/>
    <col min="14086" max="14324" width="9.140625" style="52"/>
    <col min="14325" max="14325" width="0" style="52" hidden="1" customWidth="1"/>
    <col min="14326" max="14326" width="106.42578125" style="52" customWidth="1"/>
    <col min="14327" max="14328" width="16.85546875" style="52" customWidth="1"/>
    <col min="14329" max="14329" width="17.5703125" style="52" customWidth="1"/>
    <col min="14330" max="14330" width="24.7109375" style="52" customWidth="1"/>
    <col min="14331" max="14332" width="16.85546875" style="52" customWidth="1"/>
    <col min="14333" max="14333" width="14.5703125" style="52" bestFit="1" customWidth="1"/>
    <col min="14334" max="14334" width="16.85546875" style="52" customWidth="1"/>
    <col min="14335" max="14335" width="3.42578125" style="52" customWidth="1"/>
    <col min="14336" max="14337" width="16.140625" style="52" customWidth="1"/>
    <col min="14338" max="14339" width="16.85546875" style="52" customWidth="1"/>
    <col min="14340" max="14340" width="15.28515625" style="52" customWidth="1"/>
    <col min="14341" max="14341" width="13" style="52" customWidth="1"/>
    <col min="14342" max="14580" width="9.140625" style="52"/>
    <col min="14581" max="14581" width="0" style="52" hidden="1" customWidth="1"/>
    <col min="14582" max="14582" width="106.42578125" style="52" customWidth="1"/>
    <col min="14583" max="14584" width="16.85546875" style="52" customWidth="1"/>
    <col min="14585" max="14585" width="17.5703125" style="52" customWidth="1"/>
    <col min="14586" max="14586" width="24.7109375" style="52" customWidth="1"/>
    <col min="14587" max="14588" width="16.85546875" style="52" customWidth="1"/>
    <col min="14589" max="14589" width="14.5703125" style="52" bestFit="1" customWidth="1"/>
    <col min="14590" max="14590" width="16.85546875" style="52" customWidth="1"/>
    <col min="14591" max="14591" width="3.42578125" style="52" customWidth="1"/>
    <col min="14592" max="14593" width="16.140625" style="52" customWidth="1"/>
    <col min="14594" max="14595" width="16.85546875" style="52" customWidth="1"/>
    <col min="14596" max="14596" width="15.28515625" style="52" customWidth="1"/>
    <col min="14597" max="14597" width="13" style="52" customWidth="1"/>
    <col min="14598" max="14836" width="9.140625" style="52"/>
    <col min="14837" max="14837" width="0" style="52" hidden="1" customWidth="1"/>
    <col min="14838" max="14838" width="106.42578125" style="52" customWidth="1"/>
    <col min="14839" max="14840" width="16.85546875" style="52" customWidth="1"/>
    <col min="14841" max="14841" width="17.5703125" style="52" customWidth="1"/>
    <col min="14842" max="14842" width="24.7109375" style="52" customWidth="1"/>
    <col min="14843" max="14844" width="16.85546875" style="52" customWidth="1"/>
    <col min="14845" max="14845" width="14.5703125" style="52" bestFit="1" customWidth="1"/>
    <col min="14846" max="14846" width="16.85546875" style="52" customWidth="1"/>
    <col min="14847" max="14847" width="3.42578125" style="52" customWidth="1"/>
    <col min="14848" max="14849" width="16.140625" style="52" customWidth="1"/>
    <col min="14850" max="14851" width="16.85546875" style="52" customWidth="1"/>
    <col min="14852" max="14852" width="15.28515625" style="52" customWidth="1"/>
    <col min="14853" max="14853" width="13" style="52" customWidth="1"/>
    <col min="14854" max="15092" width="9.140625" style="52"/>
    <col min="15093" max="15093" width="0" style="52" hidden="1" customWidth="1"/>
    <col min="15094" max="15094" width="106.42578125" style="52" customWidth="1"/>
    <col min="15095" max="15096" width="16.85546875" style="52" customWidth="1"/>
    <col min="15097" max="15097" width="17.5703125" style="52" customWidth="1"/>
    <col min="15098" max="15098" width="24.7109375" style="52" customWidth="1"/>
    <col min="15099" max="15100" width="16.85546875" style="52" customWidth="1"/>
    <col min="15101" max="15101" width="14.5703125" style="52" bestFit="1" customWidth="1"/>
    <col min="15102" max="15102" width="16.85546875" style="52" customWidth="1"/>
    <col min="15103" max="15103" width="3.42578125" style="52" customWidth="1"/>
    <col min="15104" max="15105" width="16.140625" style="52" customWidth="1"/>
    <col min="15106" max="15107" width="16.85546875" style="52" customWidth="1"/>
    <col min="15108" max="15108" width="15.28515625" style="52" customWidth="1"/>
    <col min="15109" max="15109" width="13" style="52" customWidth="1"/>
    <col min="15110" max="15348" width="9.140625" style="52"/>
    <col min="15349" max="15349" width="0" style="52" hidden="1" customWidth="1"/>
    <col min="15350" max="15350" width="106.42578125" style="52" customWidth="1"/>
    <col min="15351" max="15352" width="16.85546875" style="52" customWidth="1"/>
    <col min="15353" max="15353" width="17.5703125" style="52" customWidth="1"/>
    <col min="15354" max="15354" width="24.7109375" style="52" customWidth="1"/>
    <col min="15355" max="15356" width="16.85546875" style="52" customWidth="1"/>
    <col min="15357" max="15357" width="14.5703125" style="52" bestFit="1" customWidth="1"/>
    <col min="15358" max="15358" width="16.85546875" style="52" customWidth="1"/>
    <col min="15359" max="15359" width="3.42578125" style="52" customWidth="1"/>
    <col min="15360" max="15361" width="16.140625" style="52" customWidth="1"/>
    <col min="15362" max="15363" width="16.85546875" style="52" customWidth="1"/>
    <col min="15364" max="15364" width="15.28515625" style="52" customWidth="1"/>
    <col min="15365" max="15365" width="13" style="52" customWidth="1"/>
    <col min="15366" max="15604" width="9.140625" style="52"/>
    <col min="15605" max="15605" width="0" style="52" hidden="1" customWidth="1"/>
    <col min="15606" max="15606" width="106.42578125" style="52" customWidth="1"/>
    <col min="15607" max="15608" width="16.85546875" style="52" customWidth="1"/>
    <col min="15609" max="15609" width="17.5703125" style="52" customWidth="1"/>
    <col min="15610" max="15610" width="24.7109375" style="52" customWidth="1"/>
    <col min="15611" max="15612" width="16.85546875" style="52" customWidth="1"/>
    <col min="15613" max="15613" width="14.5703125" style="52" bestFit="1" customWidth="1"/>
    <col min="15614" max="15614" width="16.85546875" style="52" customWidth="1"/>
    <col min="15615" max="15615" width="3.42578125" style="52" customWidth="1"/>
    <col min="15616" max="15617" width="16.140625" style="52" customWidth="1"/>
    <col min="15618" max="15619" width="16.85546875" style="52" customWidth="1"/>
    <col min="15620" max="15620" width="15.28515625" style="52" customWidth="1"/>
    <col min="15621" max="15621" width="13" style="52" customWidth="1"/>
    <col min="15622" max="15860" width="9.140625" style="52"/>
    <col min="15861" max="15861" width="0" style="52" hidden="1" customWidth="1"/>
    <col min="15862" max="15862" width="106.42578125" style="52" customWidth="1"/>
    <col min="15863" max="15864" width="16.85546875" style="52" customWidth="1"/>
    <col min="15865" max="15865" width="17.5703125" style="52" customWidth="1"/>
    <col min="15866" max="15866" width="24.7109375" style="52" customWidth="1"/>
    <col min="15867" max="15868" width="16.85546875" style="52" customWidth="1"/>
    <col min="15869" max="15869" width="14.5703125" style="52" bestFit="1" customWidth="1"/>
    <col min="15870" max="15870" width="16.85546875" style="52" customWidth="1"/>
    <col min="15871" max="15871" width="3.42578125" style="52" customWidth="1"/>
    <col min="15872" max="15873" width="16.140625" style="52" customWidth="1"/>
    <col min="15874" max="15875" width="16.85546875" style="52" customWidth="1"/>
    <col min="15876" max="15876" width="15.28515625" style="52" customWidth="1"/>
    <col min="15877" max="15877" width="13" style="52" customWidth="1"/>
    <col min="15878" max="16116" width="9.140625" style="52"/>
    <col min="16117" max="16117" width="0" style="52" hidden="1" customWidth="1"/>
    <col min="16118" max="16118" width="106.42578125" style="52" customWidth="1"/>
    <col min="16119" max="16120" width="16.85546875" style="52" customWidth="1"/>
    <col min="16121" max="16121" width="17.5703125" style="52" customWidth="1"/>
    <col min="16122" max="16122" width="24.7109375" style="52" customWidth="1"/>
    <col min="16123" max="16124" width="16.85546875" style="52" customWidth="1"/>
    <col min="16125" max="16125" width="14.5703125" style="52" bestFit="1" customWidth="1"/>
    <col min="16126" max="16126" width="16.85546875" style="52" customWidth="1"/>
    <col min="16127" max="16127" width="3.42578125" style="52" customWidth="1"/>
    <col min="16128" max="16129" width="16.140625" style="52" customWidth="1"/>
    <col min="16130" max="16131" width="16.85546875" style="52" customWidth="1"/>
    <col min="16132" max="16132" width="15.28515625" style="52" customWidth="1"/>
    <col min="16133" max="16133" width="13" style="52" customWidth="1"/>
    <col min="16134" max="16384" width="9.140625" style="52"/>
  </cols>
  <sheetData>
    <row r="1" spans="1:21" ht="15.75" x14ac:dyDescent="0.25">
      <c r="B1" s="50" t="s">
        <v>545</v>
      </c>
    </row>
    <row r="2" spans="1:21" ht="19.5" x14ac:dyDescent="0.2">
      <c r="B2" s="53" t="s">
        <v>0</v>
      </c>
    </row>
    <row r="3" spans="1:21" ht="15.75" x14ac:dyDescent="0.2">
      <c r="B3" s="54" t="s">
        <v>1</v>
      </c>
    </row>
    <row r="4" spans="1:21" ht="19.5" x14ac:dyDescent="0.2">
      <c r="B4" s="55" t="s">
        <v>546</v>
      </c>
    </row>
    <row r="5" spans="1:21" ht="57.75" customHeight="1" x14ac:dyDescent="0.25">
      <c r="A5" s="56" t="s">
        <v>2</v>
      </c>
      <c r="B5" s="57" t="s">
        <v>224</v>
      </c>
      <c r="C5" s="58" t="s">
        <v>542</v>
      </c>
      <c r="D5" s="58" t="s">
        <v>543</v>
      </c>
      <c r="E5" s="58" t="s">
        <v>544</v>
      </c>
    </row>
    <row r="6" spans="1:21" x14ac:dyDescent="0.2">
      <c r="A6" s="49" t="s">
        <v>10</v>
      </c>
      <c r="B6" s="59" t="s">
        <v>225</v>
      </c>
      <c r="C6" s="60"/>
      <c r="D6" s="60"/>
      <c r="E6" s="60"/>
      <c r="F6" s="61"/>
      <c r="G6" s="61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</row>
    <row r="7" spans="1:21" x14ac:dyDescent="0.2">
      <c r="A7" s="49" t="s">
        <v>226</v>
      </c>
      <c r="B7" s="63" t="s">
        <v>227</v>
      </c>
      <c r="C7" s="64"/>
      <c r="D7" s="64"/>
      <c r="E7" s="64"/>
      <c r="F7" s="61"/>
      <c r="G7" s="61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</row>
    <row r="8" spans="1:21" x14ac:dyDescent="0.2">
      <c r="A8" s="49" t="s">
        <v>228</v>
      </c>
      <c r="B8" s="65" t="s">
        <v>229</v>
      </c>
      <c r="C8" s="66">
        <v>2125304</v>
      </c>
      <c r="D8" s="66">
        <v>2031158</v>
      </c>
      <c r="E8" s="66">
        <v>94146</v>
      </c>
      <c r="F8" s="61"/>
      <c r="G8" s="61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</row>
    <row r="9" spans="1:21" x14ac:dyDescent="0.2">
      <c r="A9" s="49" t="s">
        <v>230</v>
      </c>
      <c r="B9" s="67" t="s">
        <v>231</v>
      </c>
      <c r="C9" s="68">
        <v>0</v>
      </c>
      <c r="D9" s="68">
        <v>0</v>
      </c>
      <c r="E9" s="68">
        <v>0</v>
      </c>
      <c r="F9" s="61"/>
      <c r="G9" s="61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</row>
    <row r="10" spans="1:21" x14ac:dyDescent="0.2">
      <c r="A10" s="49" t="s">
        <v>232</v>
      </c>
      <c r="B10" s="67" t="s">
        <v>233</v>
      </c>
      <c r="C10" s="68">
        <v>0</v>
      </c>
      <c r="D10" s="68">
        <v>0</v>
      </c>
      <c r="E10" s="68">
        <v>0</v>
      </c>
      <c r="F10" s="61"/>
      <c r="G10" s="61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</row>
    <row r="11" spans="1:21" x14ac:dyDescent="0.2">
      <c r="A11" s="49" t="s">
        <v>234</v>
      </c>
      <c r="B11" s="67" t="s">
        <v>235</v>
      </c>
      <c r="C11" s="68">
        <v>855192</v>
      </c>
      <c r="D11" s="68">
        <v>825493</v>
      </c>
      <c r="E11" s="68">
        <v>29699</v>
      </c>
      <c r="F11" s="61"/>
      <c r="G11" s="61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</row>
    <row r="12" spans="1:21" x14ac:dyDescent="0.2">
      <c r="A12" s="69" t="s">
        <v>236</v>
      </c>
      <c r="B12" s="67" t="s">
        <v>237</v>
      </c>
      <c r="C12" s="68">
        <v>1143178</v>
      </c>
      <c r="D12" s="68">
        <v>1128052</v>
      </c>
      <c r="E12" s="68">
        <v>15126</v>
      </c>
      <c r="F12" s="61"/>
      <c r="G12" s="61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</row>
    <row r="13" spans="1:21" x14ac:dyDescent="0.2">
      <c r="A13" s="69" t="s">
        <v>238</v>
      </c>
      <c r="B13" s="67" t="s">
        <v>239</v>
      </c>
      <c r="C13" s="68">
        <v>126934</v>
      </c>
      <c r="D13" s="68">
        <v>77613</v>
      </c>
      <c r="E13" s="68">
        <v>49321</v>
      </c>
      <c r="F13" s="61"/>
      <c r="G13" s="61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</row>
    <row r="14" spans="1:21" x14ac:dyDescent="0.2">
      <c r="A14" s="49" t="s">
        <v>240</v>
      </c>
      <c r="B14" s="65" t="s">
        <v>241</v>
      </c>
      <c r="C14" s="66">
        <v>33960447</v>
      </c>
      <c r="D14" s="66">
        <v>30768531</v>
      </c>
      <c r="E14" s="66">
        <v>3191916</v>
      </c>
      <c r="F14" s="61"/>
      <c r="G14" s="61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</row>
    <row r="15" spans="1:21" x14ac:dyDescent="0.2">
      <c r="A15" s="49" t="s">
        <v>242</v>
      </c>
      <c r="B15" s="70" t="s">
        <v>243</v>
      </c>
      <c r="C15" s="71">
        <v>1467361</v>
      </c>
      <c r="D15" s="71">
        <v>1467361</v>
      </c>
      <c r="E15" s="71">
        <v>0</v>
      </c>
      <c r="F15" s="61"/>
      <c r="G15" s="61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</row>
    <row r="16" spans="1:21" x14ac:dyDescent="0.2">
      <c r="A16" s="49" t="s">
        <v>244</v>
      </c>
      <c r="B16" s="67" t="s">
        <v>245</v>
      </c>
      <c r="C16" s="68">
        <v>0</v>
      </c>
      <c r="D16" s="68">
        <v>0</v>
      </c>
      <c r="E16" s="68">
        <v>0</v>
      </c>
      <c r="F16" s="61"/>
      <c r="G16" s="61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</row>
    <row r="17" spans="1:21" x14ac:dyDescent="0.2">
      <c r="A17" s="49" t="s">
        <v>246</v>
      </c>
      <c r="B17" s="67" t="s">
        <v>247</v>
      </c>
      <c r="C17" s="68">
        <v>1467361</v>
      </c>
      <c r="D17" s="68">
        <v>1467361</v>
      </c>
      <c r="E17" s="68">
        <v>0</v>
      </c>
      <c r="F17" s="61"/>
      <c r="G17" s="61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</row>
    <row r="18" spans="1:21" x14ac:dyDescent="0.2">
      <c r="A18" s="49" t="s">
        <v>248</v>
      </c>
      <c r="B18" s="70" t="s">
        <v>249</v>
      </c>
      <c r="C18" s="71">
        <v>19118313</v>
      </c>
      <c r="D18" s="71">
        <v>19118313</v>
      </c>
      <c r="E18" s="71">
        <v>0</v>
      </c>
      <c r="F18" s="61"/>
      <c r="G18" s="61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</row>
    <row r="19" spans="1:21" x14ac:dyDescent="0.2">
      <c r="A19" s="49" t="s">
        <v>250</v>
      </c>
      <c r="B19" s="67" t="s">
        <v>251</v>
      </c>
      <c r="C19" s="68">
        <v>745576</v>
      </c>
      <c r="D19" s="68">
        <v>745576</v>
      </c>
      <c r="E19" s="68">
        <v>0</v>
      </c>
      <c r="F19" s="61"/>
      <c r="G19" s="61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</row>
    <row r="20" spans="1:21" x14ac:dyDescent="0.2">
      <c r="A20" s="49" t="s">
        <v>252</v>
      </c>
      <c r="B20" s="67" t="s">
        <v>253</v>
      </c>
      <c r="C20" s="68">
        <v>18372737</v>
      </c>
      <c r="D20" s="68">
        <v>18372737</v>
      </c>
      <c r="E20" s="68">
        <v>0</v>
      </c>
      <c r="F20" s="61"/>
      <c r="G20" s="61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</row>
    <row r="21" spans="1:21" x14ac:dyDescent="0.2">
      <c r="A21" s="49" t="s">
        <v>254</v>
      </c>
      <c r="B21" s="67" t="s">
        <v>255</v>
      </c>
      <c r="C21" s="68">
        <v>728388</v>
      </c>
      <c r="D21" s="68">
        <v>728388</v>
      </c>
      <c r="E21" s="68">
        <v>0</v>
      </c>
      <c r="F21" s="61"/>
      <c r="G21" s="61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</row>
    <row r="22" spans="1:21" x14ac:dyDescent="0.2">
      <c r="A22" s="49" t="s">
        <v>256</v>
      </c>
      <c r="B22" s="67" t="s">
        <v>257</v>
      </c>
      <c r="C22" s="68">
        <v>11631825</v>
      </c>
      <c r="D22" s="68">
        <v>8652315</v>
      </c>
      <c r="E22" s="68">
        <v>2979510</v>
      </c>
      <c r="F22" s="61"/>
      <c r="G22" s="61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</row>
    <row r="23" spans="1:21" x14ac:dyDescent="0.2">
      <c r="A23" s="49" t="s">
        <v>258</v>
      </c>
      <c r="B23" s="67" t="s">
        <v>259</v>
      </c>
      <c r="C23" s="68">
        <v>135288</v>
      </c>
      <c r="D23" s="68">
        <v>135288</v>
      </c>
      <c r="E23" s="68">
        <v>0</v>
      </c>
      <c r="F23" s="61"/>
      <c r="G23" s="61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</row>
    <row r="24" spans="1:21" x14ac:dyDescent="0.2">
      <c r="A24" s="49" t="s">
        <v>260</v>
      </c>
      <c r="B24" s="67" t="s">
        <v>261</v>
      </c>
      <c r="C24" s="68">
        <v>0</v>
      </c>
      <c r="D24" s="68">
        <v>0</v>
      </c>
      <c r="E24" s="68">
        <v>0</v>
      </c>
      <c r="F24" s="61"/>
      <c r="G24" s="61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</row>
    <row r="25" spans="1:21" x14ac:dyDescent="0.2">
      <c r="A25" s="69" t="s">
        <v>262</v>
      </c>
      <c r="B25" s="67" t="s">
        <v>263</v>
      </c>
      <c r="C25" s="68">
        <v>43050</v>
      </c>
      <c r="D25" s="68">
        <v>43050</v>
      </c>
      <c r="E25" s="68">
        <v>0</v>
      </c>
      <c r="F25" s="61"/>
      <c r="G25" s="61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</row>
    <row r="26" spans="1:21" x14ac:dyDescent="0.2">
      <c r="A26" s="69" t="s">
        <v>264</v>
      </c>
      <c r="B26" s="67" t="s">
        <v>265</v>
      </c>
      <c r="C26" s="68">
        <v>360805</v>
      </c>
      <c r="D26" s="68">
        <v>148399</v>
      </c>
      <c r="E26" s="68">
        <v>212406</v>
      </c>
      <c r="F26" s="61"/>
      <c r="G26" s="61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</row>
    <row r="27" spans="1:21" x14ac:dyDescent="0.2">
      <c r="A27" s="69" t="s">
        <v>266</v>
      </c>
      <c r="B27" s="67" t="s">
        <v>267</v>
      </c>
      <c r="C27" s="68">
        <v>475417</v>
      </c>
      <c r="D27" s="68">
        <v>475417</v>
      </c>
      <c r="E27" s="68">
        <v>0</v>
      </c>
      <c r="F27" s="61"/>
      <c r="G27" s="61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</row>
    <row r="28" spans="1:21" ht="25.5" x14ac:dyDescent="0.2">
      <c r="A28" s="49" t="s">
        <v>268</v>
      </c>
      <c r="B28" s="72" t="s">
        <v>269</v>
      </c>
      <c r="C28" s="66">
        <v>8068291</v>
      </c>
      <c r="D28" s="66">
        <v>5935399</v>
      </c>
      <c r="E28" s="66">
        <v>2132892</v>
      </c>
      <c r="F28" s="61"/>
      <c r="G28" s="61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</row>
    <row r="29" spans="1:21" x14ac:dyDescent="0.2">
      <c r="A29" s="73" t="s">
        <v>270</v>
      </c>
      <c r="B29" s="70" t="s">
        <v>271</v>
      </c>
      <c r="C29" s="71">
        <v>0</v>
      </c>
      <c r="D29" s="71">
        <v>0</v>
      </c>
      <c r="E29" s="71">
        <v>0</v>
      </c>
      <c r="F29" s="61"/>
      <c r="G29" s="61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</row>
    <row r="30" spans="1:21" x14ac:dyDescent="0.2">
      <c r="A30" s="69" t="s">
        <v>272</v>
      </c>
      <c r="B30" s="67" t="s">
        <v>273</v>
      </c>
      <c r="C30" s="68">
        <v>0</v>
      </c>
      <c r="D30" s="68">
        <v>0</v>
      </c>
      <c r="E30" s="68">
        <v>0</v>
      </c>
      <c r="F30" s="61"/>
      <c r="G30" s="61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</row>
    <row r="31" spans="1:21" x14ac:dyDescent="0.2">
      <c r="A31" s="69" t="s">
        <v>274</v>
      </c>
      <c r="B31" s="67" t="s">
        <v>275</v>
      </c>
      <c r="C31" s="68">
        <v>0</v>
      </c>
      <c r="D31" s="68">
        <v>0</v>
      </c>
      <c r="E31" s="68">
        <v>0</v>
      </c>
      <c r="F31" s="61"/>
      <c r="G31" s="61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</row>
    <row r="32" spans="1:21" x14ac:dyDescent="0.2">
      <c r="A32" s="69" t="s">
        <v>276</v>
      </c>
      <c r="B32" s="67" t="s">
        <v>277</v>
      </c>
      <c r="C32" s="68">
        <v>0</v>
      </c>
      <c r="D32" s="68">
        <v>0</v>
      </c>
      <c r="E32" s="68">
        <v>0</v>
      </c>
      <c r="F32" s="61"/>
      <c r="G32" s="61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</row>
    <row r="33" spans="1:21" x14ac:dyDescent="0.2">
      <c r="A33" s="69" t="s">
        <v>278</v>
      </c>
      <c r="B33" s="67" t="s">
        <v>279</v>
      </c>
      <c r="C33" s="68">
        <v>0</v>
      </c>
      <c r="D33" s="68">
        <v>0</v>
      </c>
      <c r="E33" s="68">
        <v>0</v>
      </c>
      <c r="F33" s="61"/>
      <c r="G33" s="61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</row>
    <row r="34" spans="1:21" x14ac:dyDescent="0.2">
      <c r="A34" s="69" t="s">
        <v>280</v>
      </c>
      <c r="B34" s="70" t="s">
        <v>281</v>
      </c>
      <c r="C34" s="71">
        <v>8068291</v>
      </c>
      <c r="D34" s="71">
        <v>5935399</v>
      </c>
      <c r="E34" s="71">
        <v>2132892</v>
      </c>
      <c r="F34" s="61"/>
      <c r="G34" s="61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</row>
    <row r="35" spans="1:21" x14ac:dyDescent="0.2">
      <c r="A35" s="69" t="s">
        <v>282</v>
      </c>
      <c r="B35" s="67" t="s">
        <v>283</v>
      </c>
      <c r="C35" s="68">
        <v>0</v>
      </c>
      <c r="D35" s="68">
        <v>0</v>
      </c>
      <c r="E35" s="68">
        <v>0</v>
      </c>
      <c r="F35" s="61"/>
      <c r="G35" s="61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</row>
    <row r="36" spans="1:21" x14ac:dyDescent="0.2">
      <c r="A36" s="69" t="s">
        <v>284</v>
      </c>
      <c r="B36" s="67" t="s">
        <v>285</v>
      </c>
      <c r="C36" s="68">
        <v>8068291</v>
      </c>
      <c r="D36" s="68">
        <v>5935399</v>
      </c>
      <c r="E36" s="68">
        <v>2132892</v>
      </c>
      <c r="F36" s="61"/>
      <c r="G36" s="61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</row>
    <row r="37" spans="1:21" x14ac:dyDescent="0.2">
      <c r="A37" s="49" t="s">
        <v>286</v>
      </c>
      <c r="B37" s="63" t="s">
        <v>65</v>
      </c>
      <c r="C37" s="64">
        <v>44154042</v>
      </c>
      <c r="D37" s="64">
        <v>38735088</v>
      </c>
      <c r="E37" s="64">
        <v>5418954</v>
      </c>
      <c r="F37" s="61"/>
      <c r="G37" s="61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</row>
    <row r="38" spans="1:21" x14ac:dyDescent="0.2">
      <c r="A38" s="49" t="s">
        <v>287</v>
      </c>
      <c r="B38" s="74" t="s">
        <v>288</v>
      </c>
      <c r="C38" s="75"/>
      <c r="D38" s="75"/>
      <c r="E38" s="75"/>
      <c r="F38" s="61"/>
      <c r="G38" s="61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</row>
    <row r="39" spans="1:21" x14ac:dyDescent="0.2">
      <c r="A39" s="49" t="s">
        <v>289</v>
      </c>
      <c r="B39" s="65" t="s">
        <v>290</v>
      </c>
      <c r="C39" s="66">
        <v>10570446</v>
      </c>
      <c r="D39" s="66">
        <v>10570446</v>
      </c>
      <c r="E39" s="66">
        <v>0</v>
      </c>
      <c r="F39" s="61"/>
      <c r="G39" s="61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</row>
    <row r="40" spans="1:21" x14ac:dyDescent="0.2">
      <c r="A40" s="49" t="s">
        <v>291</v>
      </c>
      <c r="B40" s="67" t="s">
        <v>292</v>
      </c>
      <c r="C40" s="68">
        <v>10501746</v>
      </c>
      <c r="D40" s="68">
        <v>10501746</v>
      </c>
      <c r="E40" s="68">
        <v>0</v>
      </c>
      <c r="F40" s="61"/>
      <c r="G40" s="61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</row>
    <row r="41" spans="1:21" x14ac:dyDescent="0.2">
      <c r="A41" s="49" t="s">
        <v>293</v>
      </c>
      <c r="B41" s="67" t="s">
        <v>294</v>
      </c>
      <c r="C41" s="68">
        <v>68700</v>
      </c>
      <c r="D41" s="68">
        <v>68700</v>
      </c>
      <c r="E41" s="68">
        <v>0</v>
      </c>
      <c r="F41" s="61"/>
      <c r="G41" s="61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</row>
    <row r="42" spans="1:21" x14ac:dyDescent="0.2">
      <c r="A42" s="49" t="s">
        <v>295</v>
      </c>
      <c r="B42" s="67" t="s">
        <v>296</v>
      </c>
      <c r="C42" s="68">
        <v>0</v>
      </c>
      <c r="D42" s="68">
        <v>0</v>
      </c>
      <c r="E42" s="68">
        <v>0</v>
      </c>
      <c r="F42" s="61"/>
      <c r="G42" s="61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</row>
    <row r="43" spans="1:21" x14ac:dyDescent="0.2">
      <c r="A43" s="49" t="s">
        <v>297</v>
      </c>
      <c r="B43" s="67" t="s">
        <v>298</v>
      </c>
      <c r="C43" s="68">
        <v>0</v>
      </c>
      <c r="D43" s="68">
        <v>0</v>
      </c>
      <c r="E43" s="68">
        <v>0</v>
      </c>
      <c r="F43" s="61"/>
      <c r="G43" s="61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</row>
    <row r="44" spans="1:21" x14ac:dyDescent="0.2">
      <c r="A44" s="49" t="s">
        <v>299</v>
      </c>
      <c r="B44" s="72" t="s">
        <v>300</v>
      </c>
      <c r="C44" s="66">
        <v>71399004</v>
      </c>
      <c r="D44" s="66">
        <v>49254558</v>
      </c>
      <c r="E44" s="66">
        <v>22144446</v>
      </c>
      <c r="F44" s="61"/>
      <c r="G44" s="61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</row>
    <row r="45" spans="1:21" x14ac:dyDescent="0.2">
      <c r="A45" s="49" t="s">
        <v>301</v>
      </c>
      <c r="B45" s="70" t="s">
        <v>302</v>
      </c>
      <c r="C45" s="71">
        <v>13588746</v>
      </c>
      <c r="D45" s="71">
        <v>1453219</v>
      </c>
      <c r="E45" s="71">
        <v>12135527</v>
      </c>
      <c r="F45" s="61"/>
      <c r="G45" s="61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</row>
    <row r="46" spans="1:21" x14ac:dyDescent="0.2">
      <c r="A46" s="49" t="s">
        <v>303</v>
      </c>
      <c r="B46" s="70" t="s">
        <v>304</v>
      </c>
      <c r="C46" s="71">
        <v>0</v>
      </c>
      <c r="D46" s="71">
        <v>0</v>
      </c>
      <c r="E46" s="71">
        <v>0</v>
      </c>
      <c r="F46" s="61"/>
      <c r="G46" s="61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</row>
    <row r="47" spans="1:21" x14ac:dyDescent="0.2">
      <c r="A47" s="49" t="s">
        <v>305</v>
      </c>
      <c r="B47" s="67" t="s">
        <v>306</v>
      </c>
      <c r="C47" s="68">
        <v>0</v>
      </c>
      <c r="D47" s="68">
        <v>0</v>
      </c>
      <c r="E47" s="68">
        <v>0</v>
      </c>
      <c r="F47" s="61"/>
      <c r="G47" s="61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</row>
    <row r="48" spans="1:21" x14ac:dyDescent="0.2">
      <c r="A48" s="49" t="s">
        <v>307</v>
      </c>
      <c r="B48" s="67" t="s">
        <v>308</v>
      </c>
      <c r="C48" s="68">
        <v>0</v>
      </c>
      <c r="D48" s="68">
        <v>0</v>
      </c>
      <c r="E48" s="68">
        <v>0</v>
      </c>
      <c r="F48" s="61"/>
      <c r="G48" s="61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</row>
    <row r="49" spans="1:21" x14ac:dyDescent="0.2">
      <c r="A49" s="49" t="s">
        <v>309</v>
      </c>
      <c r="B49" s="67" t="s">
        <v>310</v>
      </c>
      <c r="C49" s="68">
        <v>1453219</v>
      </c>
      <c r="D49" s="68">
        <v>1453219</v>
      </c>
      <c r="E49" s="68">
        <v>0</v>
      </c>
      <c r="F49" s="61"/>
      <c r="G49" s="61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</row>
    <row r="50" spans="1:21" x14ac:dyDescent="0.2">
      <c r="A50" s="69" t="s">
        <v>311</v>
      </c>
      <c r="B50" s="70" t="s">
        <v>312</v>
      </c>
      <c r="C50" s="71">
        <v>12135527</v>
      </c>
      <c r="D50" s="71">
        <v>0</v>
      </c>
      <c r="E50" s="71">
        <v>12135527</v>
      </c>
      <c r="F50" s="61"/>
      <c r="G50" s="61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</row>
    <row r="51" spans="1:21" x14ac:dyDescent="0.2">
      <c r="A51" s="69" t="s">
        <v>313</v>
      </c>
      <c r="B51" s="67" t="s">
        <v>314</v>
      </c>
      <c r="C51" s="68">
        <v>6225380</v>
      </c>
      <c r="D51" s="68">
        <v>0</v>
      </c>
      <c r="E51" s="68">
        <v>6225380</v>
      </c>
      <c r="F51" s="61"/>
      <c r="G51" s="61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</row>
    <row r="52" spans="1:21" x14ac:dyDescent="0.2">
      <c r="A52" s="69" t="s">
        <v>315</v>
      </c>
      <c r="B52" s="67" t="s">
        <v>316</v>
      </c>
      <c r="C52" s="68">
        <v>5890467</v>
      </c>
      <c r="D52" s="68">
        <v>0</v>
      </c>
      <c r="E52" s="68">
        <v>5890467</v>
      </c>
      <c r="F52" s="61"/>
      <c r="G52" s="61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</row>
    <row r="53" spans="1:21" x14ac:dyDescent="0.2">
      <c r="A53" s="69" t="s">
        <v>317</v>
      </c>
      <c r="B53" s="67" t="s">
        <v>318</v>
      </c>
      <c r="C53" s="68">
        <v>19680</v>
      </c>
      <c r="D53" s="68">
        <v>0</v>
      </c>
      <c r="E53" s="68">
        <v>19680</v>
      </c>
      <c r="F53" s="61"/>
      <c r="G53" s="61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</row>
    <row r="54" spans="1:21" x14ac:dyDescent="0.2">
      <c r="A54" s="69" t="s">
        <v>319</v>
      </c>
      <c r="B54" s="67" t="s">
        <v>320</v>
      </c>
      <c r="C54" s="68">
        <v>0</v>
      </c>
      <c r="D54" s="68">
        <v>0</v>
      </c>
      <c r="E54" s="68">
        <v>0</v>
      </c>
      <c r="F54" s="61"/>
      <c r="G54" s="61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</row>
    <row r="55" spans="1:21" x14ac:dyDescent="0.2">
      <c r="A55" s="69" t="s">
        <v>321</v>
      </c>
      <c r="B55" s="67" t="s">
        <v>322</v>
      </c>
      <c r="C55" s="68">
        <v>0</v>
      </c>
      <c r="D55" s="68">
        <v>0</v>
      </c>
      <c r="E55" s="68">
        <v>0</v>
      </c>
      <c r="F55" s="61"/>
      <c r="G55" s="61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</row>
    <row r="56" spans="1:21" x14ac:dyDescent="0.2">
      <c r="A56" s="49" t="s">
        <v>323</v>
      </c>
      <c r="B56" s="70" t="s">
        <v>324</v>
      </c>
      <c r="C56" s="71">
        <v>22213871</v>
      </c>
      <c r="D56" s="71">
        <v>22213871</v>
      </c>
      <c r="E56" s="71">
        <v>0</v>
      </c>
      <c r="F56" s="61"/>
      <c r="G56" s="61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</row>
    <row r="57" spans="1:21" x14ac:dyDescent="0.2">
      <c r="A57" s="49" t="s">
        <v>325</v>
      </c>
      <c r="B57" s="70" t="s">
        <v>326</v>
      </c>
      <c r="C57" s="71">
        <v>11912897</v>
      </c>
      <c r="D57" s="71">
        <v>11912897</v>
      </c>
      <c r="E57" s="71">
        <v>0</v>
      </c>
      <c r="F57" s="61"/>
      <c r="G57" s="61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</row>
    <row r="58" spans="1:21" x14ac:dyDescent="0.2">
      <c r="A58" s="69" t="s">
        <v>327</v>
      </c>
      <c r="B58" s="70" t="s">
        <v>328</v>
      </c>
      <c r="C58" s="71">
        <v>11912897</v>
      </c>
      <c r="D58" s="71">
        <v>11912897</v>
      </c>
      <c r="E58" s="71">
        <v>0</v>
      </c>
      <c r="F58" s="61"/>
      <c r="G58" s="61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</row>
    <row r="59" spans="1:21" x14ac:dyDescent="0.2">
      <c r="A59" s="69" t="s">
        <v>329</v>
      </c>
      <c r="B59" s="67" t="s">
        <v>330</v>
      </c>
      <c r="C59" s="68">
        <v>2516149</v>
      </c>
      <c r="D59" s="68">
        <v>2516149</v>
      </c>
      <c r="E59" s="68">
        <v>0</v>
      </c>
      <c r="F59" s="61"/>
      <c r="G59" s="61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</row>
    <row r="60" spans="1:21" x14ac:dyDescent="0.2">
      <c r="A60" s="69" t="s">
        <v>331</v>
      </c>
      <c r="B60" s="67" t="s">
        <v>332</v>
      </c>
      <c r="C60" s="68">
        <v>0</v>
      </c>
      <c r="D60" s="68">
        <v>0</v>
      </c>
      <c r="E60" s="68">
        <v>0</v>
      </c>
      <c r="F60" s="61"/>
      <c r="G60" s="61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</row>
    <row r="61" spans="1:21" x14ac:dyDescent="0.2">
      <c r="A61" s="69" t="s">
        <v>333</v>
      </c>
      <c r="B61" s="67" t="s">
        <v>334</v>
      </c>
      <c r="C61" s="68">
        <v>0</v>
      </c>
      <c r="D61" s="68">
        <v>0</v>
      </c>
      <c r="E61" s="68">
        <v>0</v>
      </c>
      <c r="F61" s="61"/>
      <c r="G61" s="61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</row>
    <row r="62" spans="1:21" x14ac:dyDescent="0.2">
      <c r="A62" s="69" t="s">
        <v>335</v>
      </c>
      <c r="B62" s="76" t="s">
        <v>336</v>
      </c>
      <c r="C62" s="68">
        <v>9396748</v>
      </c>
      <c r="D62" s="68">
        <v>9396748</v>
      </c>
      <c r="E62" s="68">
        <v>0</v>
      </c>
      <c r="F62" s="61"/>
      <c r="G62" s="61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</row>
    <row r="63" spans="1:21" x14ac:dyDescent="0.2">
      <c r="A63" s="77" t="s">
        <v>337</v>
      </c>
      <c r="B63" s="76" t="s">
        <v>338</v>
      </c>
      <c r="C63" s="68">
        <v>0</v>
      </c>
      <c r="D63" s="68">
        <v>0</v>
      </c>
      <c r="E63" s="68">
        <v>0</v>
      </c>
      <c r="F63" s="61"/>
      <c r="G63" s="61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</row>
    <row r="64" spans="1:21" x14ac:dyDescent="0.2">
      <c r="A64" s="69" t="s">
        <v>339</v>
      </c>
      <c r="B64" s="76" t="s">
        <v>340</v>
      </c>
      <c r="C64" s="68">
        <v>0</v>
      </c>
      <c r="D64" s="68">
        <v>0</v>
      </c>
      <c r="E64" s="68">
        <v>0</v>
      </c>
      <c r="F64" s="61"/>
      <c r="G64" s="61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</row>
    <row r="65" spans="1:21" x14ac:dyDescent="0.2">
      <c r="A65" s="69" t="s">
        <v>341</v>
      </c>
      <c r="B65" s="76" t="s">
        <v>342</v>
      </c>
      <c r="C65" s="68">
        <v>0</v>
      </c>
      <c r="D65" s="68">
        <v>0</v>
      </c>
      <c r="E65" s="68">
        <v>0</v>
      </c>
      <c r="F65" s="61"/>
      <c r="G65" s="61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</row>
    <row r="66" spans="1:21" x14ac:dyDescent="0.2">
      <c r="A66" s="69" t="s">
        <v>343</v>
      </c>
      <c r="B66" s="70" t="s">
        <v>344</v>
      </c>
      <c r="C66" s="71">
        <v>10300974</v>
      </c>
      <c r="D66" s="71">
        <v>10300974</v>
      </c>
      <c r="E66" s="71">
        <v>0</v>
      </c>
      <c r="F66" s="61"/>
      <c r="G66" s="61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</row>
    <row r="67" spans="1:21" x14ac:dyDescent="0.2">
      <c r="A67" s="69" t="s">
        <v>345</v>
      </c>
      <c r="B67" s="67" t="s">
        <v>346</v>
      </c>
      <c r="C67" s="68">
        <v>10300974</v>
      </c>
      <c r="D67" s="68">
        <v>10300974</v>
      </c>
      <c r="E67" s="68">
        <v>0</v>
      </c>
      <c r="F67" s="61"/>
      <c r="G67" s="61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</row>
    <row r="68" spans="1:21" x14ac:dyDescent="0.2">
      <c r="A68" s="69" t="s">
        <v>347</v>
      </c>
      <c r="B68" s="67" t="s">
        <v>348</v>
      </c>
      <c r="C68" s="68">
        <v>0</v>
      </c>
      <c r="D68" s="68">
        <v>0</v>
      </c>
      <c r="E68" s="68">
        <v>0</v>
      </c>
      <c r="F68" s="61"/>
      <c r="G68" s="61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</row>
    <row r="69" spans="1:21" x14ac:dyDescent="0.2">
      <c r="A69" s="69" t="s">
        <v>349</v>
      </c>
      <c r="B69" s="76" t="s">
        <v>350</v>
      </c>
      <c r="C69" s="68">
        <v>0</v>
      </c>
      <c r="D69" s="68">
        <v>0</v>
      </c>
      <c r="E69" s="68">
        <v>0</v>
      </c>
      <c r="F69" s="61"/>
      <c r="G69" s="61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</row>
    <row r="70" spans="1:21" x14ac:dyDescent="0.2">
      <c r="A70" s="69" t="s">
        <v>351</v>
      </c>
      <c r="B70" s="67" t="s">
        <v>352</v>
      </c>
      <c r="C70" s="68">
        <v>0</v>
      </c>
      <c r="D70" s="68">
        <v>0</v>
      </c>
      <c r="E70" s="68">
        <v>0</v>
      </c>
      <c r="F70" s="61"/>
      <c r="G70" s="61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</row>
    <row r="71" spans="1:21" x14ac:dyDescent="0.2">
      <c r="A71" s="77" t="s">
        <v>353</v>
      </c>
      <c r="B71" s="76" t="s">
        <v>354</v>
      </c>
      <c r="C71" s="68">
        <v>0</v>
      </c>
      <c r="D71" s="68">
        <v>0</v>
      </c>
      <c r="E71" s="68">
        <v>0</v>
      </c>
      <c r="F71" s="61"/>
      <c r="G71" s="61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</row>
    <row r="72" spans="1:21" x14ac:dyDescent="0.2">
      <c r="A72" s="49" t="s">
        <v>355</v>
      </c>
      <c r="B72" s="67" t="s">
        <v>356</v>
      </c>
      <c r="C72" s="68">
        <v>4503</v>
      </c>
      <c r="D72" s="68">
        <v>4503</v>
      </c>
      <c r="E72" s="68">
        <v>0</v>
      </c>
      <c r="F72" s="61"/>
      <c r="G72" s="61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</row>
    <row r="73" spans="1:21" x14ac:dyDescent="0.2">
      <c r="A73" s="49" t="s">
        <v>357</v>
      </c>
      <c r="B73" s="70" t="s">
        <v>358</v>
      </c>
      <c r="C73" s="71">
        <v>23908315</v>
      </c>
      <c r="D73" s="71">
        <v>23460962</v>
      </c>
      <c r="E73" s="71">
        <v>447353</v>
      </c>
      <c r="F73" s="61"/>
      <c r="G73" s="61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</row>
    <row r="74" spans="1:21" x14ac:dyDescent="0.2">
      <c r="A74" s="49" t="s">
        <v>359</v>
      </c>
      <c r="B74" s="70" t="s">
        <v>360</v>
      </c>
      <c r="C74" s="71">
        <v>23424597</v>
      </c>
      <c r="D74" s="71">
        <v>23289597</v>
      </c>
      <c r="E74" s="71">
        <v>135000</v>
      </c>
      <c r="F74" s="61"/>
      <c r="G74" s="61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</row>
    <row r="75" spans="1:21" x14ac:dyDescent="0.2">
      <c r="A75" s="69" t="s">
        <v>361</v>
      </c>
      <c r="B75" s="76" t="s">
        <v>362</v>
      </c>
      <c r="C75" s="68">
        <v>0</v>
      </c>
      <c r="D75" s="68">
        <v>0</v>
      </c>
      <c r="E75" s="68">
        <v>0</v>
      </c>
      <c r="F75" s="61"/>
      <c r="G75" s="61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</row>
    <row r="76" spans="1:21" x14ac:dyDescent="0.2">
      <c r="A76" s="69" t="s">
        <v>363</v>
      </c>
      <c r="B76" s="76" t="s">
        <v>364</v>
      </c>
      <c r="C76" s="68">
        <v>0</v>
      </c>
      <c r="D76" s="68">
        <v>0</v>
      </c>
      <c r="E76" s="68">
        <v>0</v>
      </c>
      <c r="F76" s="61"/>
      <c r="G76" s="61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</row>
    <row r="77" spans="1:21" x14ac:dyDescent="0.2">
      <c r="A77" s="69" t="s">
        <v>365</v>
      </c>
      <c r="B77" s="76" t="s">
        <v>366</v>
      </c>
      <c r="C77" s="68">
        <v>23424597</v>
      </c>
      <c r="D77" s="68">
        <v>23289597</v>
      </c>
      <c r="E77" s="68">
        <v>135000</v>
      </c>
      <c r="F77" s="61"/>
      <c r="G77" s="61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</row>
    <row r="78" spans="1:21" x14ac:dyDescent="0.2">
      <c r="A78" s="69" t="s">
        <v>367</v>
      </c>
      <c r="B78" s="76" t="s">
        <v>368</v>
      </c>
      <c r="C78" s="68">
        <v>0</v>
      </c>
      <c r="D78" s="68">
        <v>0</v>
      </c>
      <c r="E78" s="68">
        <v>0</v>
      </c>
      <c r="F78" s="61"/>
      <c r="G78" s="61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</row>
    <row r="79" spans="1:21" x14ac:dyDescent="0.2">
      <c r="A79" s="49" t="s">
        <v>369</v>
      </c>
      <c r="B79" s="67" t="s">
        <v>370</v>
      </c>
      <c r="C79" s="68">
        <v>483718</v>
      </c>
      <c r="D79" s="68">
        <v>171365</v>
      </c>
      <c r="E79" s="68">
        <v>312353</v>
      </c>
      <c r="F79" s="61"/>
      <c r="G79" s="61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</row>
    <row r="80" spans="1:21" x14ac:dyDescent="0.2">
      <c r="A80" s="49" t="s">
        <v>371</v>
      </c>
      <c r="B80" s="67" t="s">
        <v>372</v>
      </c>
      <c r="C80" s="68">
        <v>0</v>
      </c>
      <c r="D80" s="68">
        <v>0</v>
      </c>
      <c r="E80" s="68">
        <v>0</v>
      </c>
      <c r="F80" s="61"/>
      <c r="G80" s="61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</row>
    <row r="81" spans="1:21" x14ac:dyDescent="0.2">
      <c r="A81" s="69" t="s">
        <v>373</v>
      </c>
      <c r="B81" s="67" t="s">
        <v>374</v>
      </c>
      <c r="C81" s="68">
        <v>0</v>
      </c>
      <c r="D81" s="68">
        <v>0</v>
      </c>
      <c r="E81" s="68">
        <v>0</v>
      </c>
      <c r="F81" s="61"/>
      <c r="G81" s="61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</row>
    <row r="82" spans="1:21" x14ac:dyDescent="0.2">
      <c r="A82" s="69" t="s">
        <v>375</v>
      </c>
      <c r="B82" s="67" t="s">
        <v>376</v>
      </c>
      <c r="C82" s="68">
        <v>11683569</v>
      </c>
      <c r="D82" s="68">
        <v>2122003</v>
      </c>
      <c r="E82" s="68">
        <v>9561566</v>
      </c>
      <c r="F82" s="61"/>
      <c r="G82" s="61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</row>
    <row r="83" spans="1:21" x14ac:dyDescent="0.2">
      <c r="A83" s="49" t="s">
        <v>377</v>
      </c>
      <c r="B83" s="65" t="s">
        <v>378</v>
      </c>
      <c r="C83" s="66">
        <v>0</v>
      </c>
      <c r="D83" s="66">
        <v>0</v>
      </c>
      <c r="E83" s="66">
        <v>0</v>
      </c>
      <c r="F83" s="61"/>
      <c r="G83" s="61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</row>
    <row r="84" spans="1:21" x14ac:dyDescent="0.2">
      <c r="A84" s="49" t="s">
        <v>379</v>
      </c>
      <c r="B84" s="67" t="s">
        <v>380</v>
      </c>
      <c r="C84" s="68">
        <v>0</v>
      </c>
      <c r="D84" s="68">
        <v>0</v>
      </c>
      <c r="E84" s="68">
        <v>0</v>
      </c>
      <c r="F84" s="61"/>
      <c r="G84" s="61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</row>
    <row r="85" spans="1:21" x14ac:dyDescent="0.2">
      <c r="A85" s="49" t="s">
        <v>381</v>
      </c>
      <c r="B85" s="67" t="s">
        <v>382</v>
      </c>
      <c r="C85" s="68">
        <v>0</v>
      </c>
      <c r="D85" s="68">
        <v>0</v>
      </c>
      <c r="E85" s="68">
        <v>0</v>
      </c>
      <c r="F85" s="61"/>
      <c r="G85" s="61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</row>
    <row r="86" spans="1:21" x14ac:dyDescent="0.2">
      <c r="A86" s="49" t="s">
        <v>383</v>
      </c>
      <c r="B86" s="65" t="s">
        <v>384</v>
      </c>
      <c r="C86" s="66">
        <v>23337457</v>
      </c>
      <c r="D86" s="66">
        <v>23337457</v>
      </c>
      <c r="E86" s="66">
        <v>0</v>
      </c>
      <c r="F86" s="61"/>
      <c r="G86" s="61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</row>
    <row r="87" spans="1:21" x14ac:dyDescent="0.2">
      <c r="A87" s="49" t="s">
        <v>385</v>
      </c>
      <c r="B87" s="67" t="s">
        <v>386</v>
      </c>
      <c r="C87" s="68">
        <v>16940</v>
      </c>
      <c r="D87" s="68">
        <v>16940</v>
      </c>
      <c r="E87" s="68">
        <v>0</v>
      </c>
      <c r="F87" s="61"/>
      <c r="G87" s="61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</row>
    <row r="88" spans="1:21" x14ac:dyDescent="0.2">
      <c r="A88" s="49" t="s">
        <v>387</v>
      </c>
      <c r="B88" s="67" t="s">
        <v>388</v>
      </c>
      <c r="C88" s="68">
        <v>23297728</v>
      </c>
      <c r="D88" s="68">
        <v>23297728</v>
      </c>
      <c r="E88" s="68">
        <v>0</v>
      </c>
      <c r="F88" s="61"/>
      <c r="G88" s="61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</row>
    <row r="89" spans="1:21" x14ac:dyDescent="0.2">
      <c r="A89" s="69" t="s">
        <v>389</v>
      </c>
      <c r="B89" s="67" t="s">
        <v>390</v>
      </c>
      <c r="C89" s="68">
        <v>0</v>
      </c>
      <c r="D89" s="68">
        <v>0</v>
      </c>
      <c r="E89" s="68">
        <v>0</v>
      </c>
      <c r="F89" s="61"/>
      <c r="G89" s="61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</row>
    <row r="90" spans="1:21" x14ac:dyDescent="0.2">
      <c r="A90" s="69" t="s">
        <v>391</v>
      </c>
      <c r="B90" s="67" t="s">
        <v>392</v>
      </c>
      <c r="C90" s="68">
        <v>22789</v>
      </c>
      <c r="D90" s="68">
        <v>22789</v>
      </c>
      <c r="E90" s="68">
        <v>0</v>
      </c>
      <c r="F90" s="61"/>
      <c r="G90" s="61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</row>
    <row r="91" spans="1:21" x14ac:dyDescent="0.2">
      <c r="A91" s="49" t="s">
        <v>393</v>
      </c>
      <c r="B91" s="63" t="s">
        <v>165</v>
      </c>
      <c r="C91" s="64">
        <v>105306907</v>
      </c>
      <c r="D91" s="64">
        <v>83162461</v>
      </c>
      <c r="E91" s="64">
        <v>22144446</v>
      </c>
      <c r="F91" s="61"/>
      <c r="G91" s="61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</row>
    <row r="92" spans="1:21" x14ac:dyDescent="0.2">
      <c r="A92" s="49" t="s">
        <v>394</v>
      </c>
      <c r="B92" s="74" t="s">
        <v>395</v>
      </c>
      <c r="C92" s="75"/>
      <c r="D92" s="75"/>
      <c r="E92" s="75"/>
      <c r="F92" s="61"/>
      <c r="G92" s="61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</row>
    <row r="93" spans="1:21" x14ac:dyDescent="0.2">
      <c r="A93" s="49" t="s">
        <v>396</v>
      </c>
      <c r="B93" s="67" t="s">
        <v>397</v>
      </c>
      <c r="C93" s="68">
        <v>36783</v>
      </c>
      <c r="D93" s="68">
        <v>0</v>
      </c>
      <c r="E93" s="68">
        <v>36783</v>
      </c>
      <c r="F93" s="61"/>
      <c r="G93" s="61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</row>
    <row r="94" spans="1:21" x14ac:dyDescent="0.2">
      <c r="A94" s="49" t="s">
        <v>398</v>
      </c>
      <c r="B94" s="67" t="s">
        <v>399</v>
      </c>
      <c r="C94" s="68">
        <v>89844</v>
      </c>
      <c r="D94" s="68">
        <v>44922</v>
      </c>
      <c r="E94" s="68">
        <v>44922</v>
      </c>
      <c r="F94" s="61"/>
      <c r="G94" s="61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</row>
    <row r="95" spans="1:21" s="78" customFormat="1" x14ac:dyDescent="0.25">
      <c r="A95" s="78" t="s">
        <v>400</v>
      </c>
      <c r="B95" s="63" t="s">
        <v>175</v>
      </c>
      <c r="C95" s="64">
        <v>126627</v>
      </c>
      <c r="D95" s="64">
        <v>44922</v>
      </c>
      <c r="E95" s="64">
        <v>81705</v>
      </c>
      <c r="F95" s="79"/>
      <c r="G95" s="79"/>
      <c r="H95" s="80"/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</row>
    <row r="96" spans="1:21" s="78" customFormat="1" x14ac:dyDescent="0.2">
      <c r="A96" s="81" t="s">
        <v>401</v>
      </c>
      <c r="B96" s="82" t="s">
        <v>402</v>
      </c>
      <c r="C96" s="83">
        <v>149587576</v>
      </c>
      <c r="D96" s="83">
        <v>121942471</v>
      </c>
      <c r="E96" s="83">
        <v>27645105</v>
      </c>
      <c r="F96" s="79"/>
      <c r="G96" s="79"/>
      <c r="H96" s="80"/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</row>
    <row r="97" spans="1:21" x14ac:dyDescent="0.2">
      <c r="A97" s="84" t="s">
        <v>403</v>
      </c>
      <c r="B97" s="74" t="s">
        <v>404</v>
      </c>
      <c r="C97" s="75"/>
      <c r="D97" s="75"/>
      <c r="E97" s="75"/>
      <c r="F97" s="61"/>
      <c r="G97" s="61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</row>
    <row r="98" spans="1:21" x14ac:dyDescent="0.2">
      <c r="A98" s="84" t="s">
        <v>405</v>
      </c>
      <c r="B98" s="67" t="s">
        <v>406</v>
      </c>
      <c r="C98" s="68">
        <v>0</v>
      </c>
      <c r="D98" s="68">
        <v>0</v>
      </c>
      <c r="E98" s="68">
        <v>0</v>
      </c>
      <c r="F98" s="61"/>
      <c r="G98" s="61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</row>
    <row r="99" spans="1:21" x14ac:dyDescent="0.2">
      <c r="A99" s="85" t="s">
        <v>407</v>
      </c>
      <c r="B99" s="67" t="s">
        <v>408</v>
      </c>
      <c r="C99" s="68">
        <v>0</v>
      </c>
      <c r="D99" s="68">
        <v>0</v>
      </c>
      <c r="E99" s="68">
        <v>0</v>
      </c>
      <c r="F99" s="61"/>
      <c r="G99" s="61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</row>
    <row r="100" spans="1:21" x14ac:dyDescent="0.2">
      <c r="A100" s="85" t="s">
        <v>409</v>
      </c>
      <c r="B100" s="67" t="s">
        <v>410</v>
      </c>
      <c r="C100" s="68">
        <v>0</v>
      </c>
      <c r="D100" s="68">
        <v>0</v>
      </c>
      <c r="E100" s="68">
        <v>0</v>
      </c>
      <c r="F100" s="61"/>
      <c r="G100" s="61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</row>
    <row r="101" spans="1:21" x14ac:dyDescent="0.2">
      <c r="A101" s="85" t="s">
        <v>411</v>
      </c>
      <c r="B101" s="67" t="s">
        <v>412</v>
      </c>
      <c r="C101" s="68">
        <v>5887380</v>
      </c>
      <c r="D101" s="68">
        <v>5887380</v>
      </c>
      <c r="E101" s="68">
        <v>0</v>
      </c>
      <c r="F101" s="61"/>
      <c r="G101" s="61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</row>
    <row r="102" spans="1:21" x14ac:dyDescent="0.2">
      <c r="A102" s="84" t="s">
        <v>413</v>
      </c>
      <c r="B102" s="63" t="s">
        <v>183</v>
      </c>
      <c r="C102" s="64">
        <v>5887380</v>
      </c>
      <c r="D102" s="64">
        <v>5887380</v>
      </c>
      <c r="E102" s="64">
        <v>0</v>
      </c>
      <c r="F102" s="61"/>
      <c r="G102" s="61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</row>
    <row r="103" spans="1:21" x14ac:dyDescent="0.2">
      <c r="A103" s="49" t="s">
        <v>414</v>
      </c>
      <c r="B103" s="59" t="s">
        <v>415</v>
      </c>
      <c r="C103" s="60"/>
      <c r="D103" s="60"/>
      <c r="E103" s="60"/>
      <c r="F103" s="61"/>
      <c r="G103" s="61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</row>
    <row r="104" spans="1:21" x14ac:dyDescent="0.2">
      <c r="A104" s="49" t="s">
        <v>416</v>
      </c>
      <c r="B104" s="63" t="s">
        <v>417</v>
      </c>
      <c r="C104" s="64"/>
      <c r="D104" s="64"/>
      <c r="E104" s="64"/>
      <c r="F104" s="61"/>
      <c r="G104" s="61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</row>
    <row r="105" spans="1:21" x14ac:dyDescent="0.2">
      <c r="A105" s="49" t="s">
        <v>418</v>
      </c>
      <c r="B105" s="67" t="s">
        <v>419</v>
      </c>
      <c r="C105" s="68">
        <v>0</v>
      </c>
      <c r="D105" s="68">
        <v>-1027000</v>
      </c>
      <c r="E105" s="68">
        <v>1027000</v>
      </c>
      <c r="F105" s="61"/>
      <c r="G105" s="61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</row>
    <row r="106" spans="1:21" x14ac:dyDescent="0.2">
      <c r="A106" s="49" t="s">
        <v>420</v>
      </c>
      <c r="B106" s="65" t="s">
        <v>421</v>
      </c>
      <c r="C106" s="66">
        <v>40618700</v>
      </c>
      <c r="D106" s="66">
        <v>37482505</v>
      </c>
      <c r="E106" s="66">
        <v>3136195</v>
      </c>
      <c r="F106" s="61"/>
      <c r="G106" s="61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U106" s="62"/>
    </row>
    <row r="107" spans="1:21" x14ac:dyDescent="0.2">
      <c r="A107" s="49" t="s">
        <v>422</v>
      </c>
      <c r="B107" s="67" t="s">
        <v>423</v>
      </c>
      <c r="C107" s="68">
        <v>5288081</v>
      </c>
      <c r="D107" s="68">
        <v>5288081</v>
      </c>
      <c r="E107" s="68">
        <v>0</v>
      </c>
      <c r="F107" s="61"/>
      <c r="G107" s="61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</row>
    <row r="108" spans="1:21" x14ac:dyDescent="0.2">
      <c r="A108" s="69" t="s">
        <v>424</v>
      </c>
      <c r="B108" s="70" t="s">
        <v>425</v>
      </c>
      <c r="C108" s="71">
        <v>6210869</v>
      </c>
      <c r="D108" s="71">
        <v>6210869</v>
      </c>
      <c r="E108" s="71">
        <v>0</v>
      </c>
      <c r="F108" s="61"/>
      <c r="G108" s="61"/>
      <c r="H108" s="62"/>
      <c r="I108" s="62"/>
      <c r="J108" s="62"/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U108" s="62"/>
    </row>
    <row r="109" spans="1:21" x14ac:dyDescent="0.2">
      <c r="A109" s="69" t="s">
        <v>426</v>
      </c>
      <c r="B109" s="67" t="s">
        <v>427</v>
      </c>
      <c r="C109" s="68">
        <v>0</v>
      </c>
      <c r="D109" s="68">
        <v>0</v>
      </c>
      <c r="E109" s="68">
        <v>0</v>
      </c>
      <c r="F109" s="61"/>
      <c r="G109" s="61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</row>
    <row r="110" spans="1:21" x14ac:dyDescent="0.2">
      <c r="A110" s="69" t="s">
        <v>428</v>
      </c>
      <c r="B110" s="67" t="s">
        <v>429</v>
      </c>
      <c r="C110" s="68">
        <v>0</v>
      </c>
      <c r="D110" s="68">
        <v>0</v>
      </c>
      <c r="E110" s="68">
        <v>0</v>
      </c>
      <c r="F110" s="61"/>
      <c r="G110" s="61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</row>
    <row r="111" spans="1:21" x14ac:dyDescent="0.2">
      <c r="A111" s="69" t="s">
        <v>430</v>
      </c>
      <c r="B111" s="67" t="s">
        <v>431</v>
      </c>
      <c r="C111" s="68">
        <v>6210869</v>
      </c>
      <c r="D111" s="68">
        <v>6210869</v>
      </c>
      <c r="E111" s="68">
        <v>0</v>
      </c>
      <c r="F111" s="61"/>
      <c r="G111" s="61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</row>
    <row r="112" spans="1:21" x14ac:dyDescent="0.2">
      <c r="A112" s="69" t="s">
        <v>432</v>
      </c>
      <c r="B112" s="67" t="s">
        <v>433</v>
      </c>
      <c r="C112" s="68">
        <v>24242555</v>
      </c>
      <c r="D112" s="68">
        <v>24242555</v>
      </c>
      <c r="E112" s="68">
        <v>0</v>
      </c>
      <c r="F112" s="61"/>
      <c r="G112" s="61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</row>
    <row r="113" spans="1:21" x14ac:dyDescent="0.2">
      <c r="A113" s="69" t="s">
        <v>434</v>
      </c>
      <c r="B113" s="67" t="s">
        <v>435</v>
      </c>
      <c r="C113" s="68">
        <v>1573043</v>
      </c>
      <c r="D113" s="68">
        <v>1573043</v>
      </c>
      <c r="E113" s="68">
        <v>0</v>
      </c>
      <c r="F113" s="61"/>
      <c r="G113" s="61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</row>
    <row r="114" spans="1:21" x14ac:dyDescent="0.2">
      <c r="A114" s="69" t="s">
        <v>436</v>
      </c>
      <c r="B114" s="67" t="s">
        <v>437</v>
      </c>
      <c r="C114" s="68">
        <v>3304152</v>
      </c>
      <c r="D114" s="68">
        <v>167957</v>
      </c>
      <c r="E114" s="68">
        <v>3136195</v>
      </c>
      <c r="F114" s="61"/>
      <c r="G114" s="61"/>
      <c r="H114" s="62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</row>
    <row r="115" spans="1:21" x14ac:dyDescent="0.2">
      <c r="A115" s="49" t="s">
        <v>438</v>
      </c>
      <c r="B115" s="67" t="s">
        <v>439</v>
      </c>
      <c r="C115" s="68">
        <v>1593583</v>
      </c>
      <c r="D115" s="68">
        <v>1381586</v>
      </c>
      <c r="E115" s="68">
        <v>211997</v>
      </c>
      <c r="F115" s="61"/>
      <c r="G115" s="61"/>
      <c r="H115" s="62"/>
      <c r="I115" s="62"/>
      <c r="J115" s="62"/>
      <c r="K115" s="62"/>
      <c r="L115" s="62"/>
      <c r="M115" s="62"/>
      <c r="N115" s="62"/>
      <c r="O115" s="62"/>
      <c r="P115" s="62"/>
      <c r="Q115" s="62"/>
      <c r="R115" s="62"/>
      <c r="S115" s="62"/>
      <c r="T115" s="62"/>
      <c r="U115" s="62"/>
    </row>
    <row r="116" spans="1:21" x14ac:dyDescent="0.2">
      <c r="A116" s="69" t="s">
        <v>440</v>
      </c>
      <c r="B116" s="67" t="s">
        <v>441</v>
      </c>
      <c r="C116" s="68">
        <v>10305383</v>
      </c>
      <c r="D116" s="68">
        <v>8192491</v>
      </c>
      <c r="E116" s="68">
        <v>2112892</v>
      </c>
      <c r="F116" s="61"/>
      <c r="G116" s="61"/>
      <c r="H116" s="62"/>
      <c r="I116" s="62"/>
      <c r="J116" s="62"/>
      <c r="K116" s="62"/>
      <c r="L116" s="62"/>
      <c r="M116" s="62"/>
      <c r="N116" s="62"/>
      <c r="O116" s="62"/>
      <c r="P116" s="62"/>
      <c r="Q116" s="62"/>
      <c r="R116" s="62"/>
      <c r="S116" s="62"/>
      <c r="T116" s="62"/>
      <c r="U116" s="62"/>
    </row>
    <row r="117" spans="1:21" x14ac:dyDescent="0.2">
      <c r="A117" s="69" t="s">
        <v>442</v>
      </c>
      <c r="B117" s="67" t="s">
        <v>443</v>
      </c>
      <c r="C117" s="68">
        <v>0</v>
      </c>
      <c r="D117" s="68">
        <v>0</v>
      </c>
      <c r="E117" s="68">
        <v>0</v>
      </c>
      <c r="F117" s="61"/>
      <c r="G117" s="61"/>
      <c r="H117" s="62"/>
      <c r="I117" s="62"/>
      <c r="J117" s="62"/>
      <c r="K117" s="62"/>
      <c r="L117" s="62"/>
      <c r="M117" s="62"/>
      <c r="N117" s="62"/>
      <c r="O117" s="62"/>
      <c r="P117" s="62"/>
      <c r="Q117" s="62"/>
      <c r="R117" s="62"/>
      <c r="S117" s="62"/>
      <c r="T117" s="62"/>
      <c r="U117" s="62"/>
    </row>
    <row r="118" spans="1:21" x14ac:dyDescent="0.2">
      <c r="A118" s="69" t="s">
        <v>444</v>
      </c>
      <c r="B118" s="67" t="s">
        <v>445</v>
      </c>
      <c r="C118" s="68">
        <v>0</v>
      </c>
      <c r="D118" s="68">
        <v>0</v>
      </c>
      <c r="E118" s="68">
        <v>0</v>
      </c>
      <c r="F118" s="61"/>
      <c r="G118" s="61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</row>
    <row r="119" spans="1:21" x14ac:dyDescent="0.2">
      <c r="A119" s="69" t="s">
        <v>446</v>
      </c>
      <c r="B119" s="67" t="s">
        <v>447</v>
      </c>
      <c r="C119" s="68">
        <v>0</v>
      </c>
      <c r="D119" s="68">
        <v>0</v>
      </c>
      <c r="E119" s="68">
        <v>0</v>
      </c>
      <c r="F119" s="61"/>
      <c r="G119" s="61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</row>
    <row r="120" spans="1:21" x14ac:dyDescent="0.2">
      <c r="A120" s="49" t="s">
        <v>448</v>
      </c>
      <c r="B120" s="63" t="s">
        <v>65</v>
      </c>
      <c r="C120" s="64">
        <v>52517666</v>
      </c>
      <c r="D120" s="64">
        <v>46029582</v>
      </c>
      <c r="E120" s="64">
        <v>6488084</v>
      </c>
      <c r="F120" s="61"/>
      <c r="G120" s="61"/>
      <c r="H120" s="62"/>
      <c r="I120" s="62"/>
      <c r="J120" s="62"/>
      <c r="K120" s="62"/>
      <c r="L120" s="62"/>
      <c r="M120" s="62"/>
      <c r="N120" s="62"/>
      <c r="O120" s="62"/>
      <c r="P120" s="62"/>
      <c r="Q120" s="62"/>
      <c r="R120" s="62"/>
      <c r="S120" s="62"/>
      <c r="T120" s="62"/>
      <c r="U120" s="62"/>
    </row>
    <row r="121" spans="1:21" x14ac:dyDescent="0.2">
      <c r="A121" s="49" t="s">
        <v>449</v>
      </c>
      <c r="B121" s="74" t="s">
        <v>450</v>
      </c>
      <c r="C121" s="75"/>
      <c r="D121" s="75"/>
      <c r="E121" s="75"/>
      <c r="F121" s="61"/>
      <c r="G121" s="61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</row>
    <row r="122" spans="1:21" x14ac:dyDescent="0.2">
      <c r="A122" s="49" t="s">
        <v>451</v>
      </c>
      <c r="B122" s="67" t="s">
        <v>452</v>
      </c>
      <c r="C122" s="68">
        <v>0</v>
      </c>
      <c r="D122" s="68">
        <v>0</v>
      </c>
      <c r="E122" s="68">
        <v>0</v>
      </c>
      <c r="F122" s="61"/>
      <c r="G122" s="61"/>
      <c r="H122" s="62"/>
      <c r="I122" s="62"/>
      <c r="J122" s="62"/>
      <c r="K122" s="62"/>
      <c r="L122" s="62"/>
      <c r="M122" s="62"/>
      <c r="N122" s="62"/>
      <c r="O122" s="62"/>
      <c r="P122" s="62"/>
      <c r="Q122" s="62"/>
      <c r="R122" s="62"/>
      <c r="S122" s="62"/>
      <c r="T122" s="62"/>
      <c r="U122" s="62"/>
    </row>
    <row r="123" spans="1:21" x14ac:dyDescent="0.2">
      <c r="A123" s="86" t="s">
        <v>453</v>
      </c>
      <c r="B123" s="67" t="s">
        <v>454</v>
      </c>
      <c r="C123" s="68">
        <v>6584428</v>
      </c>
      <c r="D123" s="68">
        <v>6584428</v>
      </c>
      <c r="E123" s="68">
        <v>0</v>
      </c>
      <c r="F123" s="61"/>
      <c r="G123" s="61"/>
      <c r="H123" s="62"/>
      <c r="I123" s="62"/>
      <c r="J123" s="62"/>
      <c r="K123" s="62"/>
      <c r="L123" s="62"/>
      <c r="M123" s="62"/>
      <c r="N123" s="62"/>
      <c r="O123" s="62"/>
      <c r="P123" s="62"/>
      <c r="Q123" s="62"/>
      <c r="R123" s="62"/>
      <c r="S123" s="62"/>
      <c r="T123" s="62"/>
      <c r="U123" s="62"/>
    </row>
    <row r="124" spans="1:21" x14ac:dyDescent="0.2">
      <c r="A124" s="86" t="s">
        <v>455</v>
      </c>
      <c r="B124" s="67" t="s">
        <v>456</v>
      </c>
      <c r="C124" s="68">
        <v>0</v>
      </c>
      <c r="D124" s="68">
        <v>0</v>
      </c>
      <c r="E124" s="68">
        <v>0</v>
      </c>
      <c r="F124" s="61"/>
      <c r="G124" s="61"/>
      <c r="H124" s="62"/>
      <c r="I124" s="62"/>
      <c r="J124" s="62"/>
      <c r="K124" s="62"/>
      <c r="L124" s="62"/>
      <c r="M124" s="62"/>
      <c r="N124" s="62"/>
      <c r="O124" s="62"/>
      <c r="P124" s="62"/>
      <c r="Q124" s="62"/>
      <c r="R124" s="62"/>
      <c r="S124" s="62"/>
      <c r="T124" s="62"/>
      <c r="U124" s="62"/>
    </row>
    <row r="125" spans="1:21" x14ac:dyDescent="0.2">
      <c r="A125" s="86" t="s">
        <v>457</v>
      </c>
      <c r="B125" s="67" t="s">
        <v>458</v>
      </c>
      <c r="C125" s="68">
        <v>58161874</v>
      </c>
      <c r="D125" s="68">
        <v>10730799</v>
      </c>
      <c r="E125" s="68">
        <v>47431075</v>
      </c>
      <c r="F125" s="61"/>
      <c r="G125" s="61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2"/>
      <c r="T125" s="62"/>
      <c r="U125" s="62"/>
    </row>
    <row r="126" spans="1:21" x14ac:dyDescent="0.2">
      <c r="A126" s="49" t="s">
        <v>459</v>
      </c>
      <c r="B126" s="67" t="s">
        <v>460</v>
      </c>
      <c r="C126" s="68">
        <v>6629280</v>
      </c>
      <c r="D126" s="68">
        <v>6629280</v>
      </c>
      <c r="E126" s="68">
        <v>0</v>
      </c>
      <c r="F126" s="61"/>
      <c r="G126" s="61"/>
      <c r="H126" s="62"/>
      <c r="I126" s="62"/>
      <c r="J126" s="62"/>
      <c r="K126" s="62"/>
      <c r="L126" s="62"/>
      <c r="M126" s="62"/>
      <c r="N126" s="62"/>
      <c r="O126" s="62"/>
      <c r="P126" s="62"/>
      <c r="Q126" s="62"/>
      <c r="R126" s="62"/>
      <c r="S126" s="62"/>
      <c r="T126" s="62"/>
      <c r="U126" s="62"/>
    </row>
    <row r="127" spans="1:21" x14ac:dyDescent="0.2">
      <c r="A127" s="49" t="s">
        <v>461</v>
      </c>
      <c r="B127" s="63" t="s">
        <v>165</v>
      </c>
      <c r="C127" s="64">
        <v>71375582</v>
      </c>
      <c r="D127" s="64">
        <v>23944507</v>
      </c>
      <c r="E127" s="64">
        <v>47431075</v>
      </c>
      <c r="F127" s="61"/>
      <c r="G127" s="61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</row>
    <row r="128" spans="1:21" x14ac:dyDescent="0.2">
      <c r="A128" s="49" t="s">
        <v>462</v>
      </c>
      <c r="B128" s="74" t="s">
        <v>463</v>
      </c>
      <c r="C128" s="75"/>
      <c r="D128" s="75"/>
      <c r="E128" s="75"/>
      <c r="F128" s="61"/>
      <c r="G128" s="61"/>
      <c r="H128" s="62"/>
      <c r="I128" s="62"/>
      <c r="J128" s="62"/>
      <c r="K128" s="62"/>
      <c r="L128" s="62"/>
      <c r="M128" s="62"/>
      <c r="N128" s="62"/>
      <c r="O128" s="62"/>
      <c r="P128" s="62"/>
      <c r="Q128" s="62"/>
      <c r="R128" s="62"/>
      <c r="S128" s="62"/>
      <c r="T128" s="62"/>
      <c r="U128" s="62"/>
    </row>
    <row r="129" spans="1:21" x14ac:dyDescent="0.2">
      <c r="A129" s="49" t="s">
        <v>464</v>
      </c>
      <c r="B129" s="67" t="s">
        <v>465</v>
      </c>
      <c r="C129" s="68">
        <v>0</v>
      </c>
      <c r="D129" s="68">
        <v>0</v>
      </c>
      <c r="E129" s="68">
        <v>0</v>
      </c>
      <c r="F129" s="61"/>
      <c r="G129" s="61"/>
      <c r="H129" s="62"/>
      <c r="I129" s="62"/>
      <c r="J129" s="62"/>
      <c r="K129" s="62"/>
      <c r="L129" s="62"/>
      <c r="M129" s="62"/>
      <c r="N129" s="62"/>
      <c r="O129" s="62"/>
      <c r="P129" s="62"/>
      <c r="Q129" s="62"/>
      <c r="R129" s="62"/>
      <c r="S129" s="62"/>
      <c r="T129" s="62"/>
      <c r="U129" s="62"/>
    </row>
    <row r="130" spans="1:21" x14ac:dyDescent="0.2">
      <c r="A130" s="49" t="s">
        <v>466</v>
      </c>
      <c r="B130" s="67" t="s">
        <v>467</v>
      </c>
      <c r="C130" s="68">
        <v>13994</v>
      </c>
      <c r="D130" s="68">
        <v>13994</v>
      </c>
      <c r="E130" s="68">
        <v>0</v>
      </c>
      <c r="F130" s="61"/>
      <c r="G130" s="61"/>
      <c r="H130" s="62"/>
      <c r="I130" s="62"/>
      <c r="J130" s="62"/>
      <c r="K130" s="62"/>
      <c r="L130" s="62"/>
      <c r="M130" s="62"/>
      <c r="N130" s="62"/>
      <c r="O130" s="62"/>
      <c r="P130" s="62"/>
      <c r="Q130" s="62"/>
      <c r="R130" s="62"/>
      <c r="S130" s="62"/>
      <c r="T130" s="62"/>
      <c r="U130" s="62"/>
    </row>
    <row r="131" spans="1:21" x14ac:dyDescent="0.2">
      <c r="A131" s="49" t="s">
        <v>468</v>
      </c>
      <c r="B131" s="63" t="s">
        <v>175</v>
      </c>
      <c r="C131" s="64">
        <v>13994</v>
      </c>
      <c r="D131" s="64">
        <v>13994</v>
      </c>
      <c r="E131" s="64">
        <v>0</v>
      </c>
      <c r="F131" s="61"/>
      <c r="G131" s="61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2"/>
      <c r="T131" s="62"/>
      <c r="U131" s="62"/>
    </row>
    <row r="132" spans="1:21" x14ac:dyDescent="0.2">
      <c r="A132" s="49" t="s">
        <v>469</v>
      </c>
      <c r="B132" s="74" t="s">
        <v>470</v>
      </c>
      <c r="C132" s="75"/>
      <c r="D132" s="75"/>
      <c r="E132" s="75"/>
      <c r="F132" s="61"/>
      <c r="G132" s="61"/>
      <c r="H132" s="62"/>
      <c r="I132" s="62"/>
      <c r="J132" s="62"/>
      <c r="K132" s="62"/>
      <c r="L132" s="62"/>
      <c r="M132" s="62"/>
      <c r="N132" s="62"/>
      <c r="O132" s="62"/>
      <c r="P132" s="62"/>
      <c r="Q132" s="62"/>
      <c r="R132" s="62"/>
      <c r="S132" s="62"/>
      <c r="T132" s="62"/>
      <c r="U132" s="62"/>
    </row>
    <row r="133" spans="1:21" x14ac:dyDescent="0.2">
      <c r="A133" s="49" t="s">
        <v>471</v>
      </c>
      <c r="B133" s="67" t="s">
        <v>472</v>
      </c>
      <c r="C133" s="68">
        <v>0</v>
      </c>
      <c r="D133" s="68">
        <v>0</v>
      </c>
      <c r="E133" s="68">
        <v>0</v>
      </c>
      <c r="F133" s="61"/>
      <c r="G133" s="61"/>
      <c r="H133" s="62"/>
      <c r="I133" s="62"/>
      <c r="J133" s="62"/>
      <c r="K133" s="62"/>
      <c r="L133" s="62"/>
      <c r="M133" s="62"/>
      <c r="N133" s="62"/>
      <c r="O133" s="62"/>
      <c r="P133" s="62"/>
      <c r="Q133" s="62"/>
      <c r="R133" s="62"/>
      <c r="S133" s="62"/>
      <c r="T133" s="62"/>
      <c r="U133" s="62"/>
    </row>
    <row r="134" spans="1:21" x14ac:dyDescent="0.2">
      <c r="A134" s="69" t="s">
        <v>473</v>
      </c>
      <c r="B134" s="67" t="s">
        <v>474</v>
      </c>
      <c r="C134" s="68">
        <v>0</v>
      </c>
      <c r="D134" s="68">
        <v>0</v>
      </c>
      <c r="E134" s="68">
        <v>0</v>
      </c>
      <c r="F134" s="61"/>
      <c r="G134" s="61"/>
      <c r="H134" s="62"/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S134" s="62"/>
      <c r="T134" s="62"/>
      <c r="U134" s="62"/>
    </row>
    <row r="135" spans="1:21" x14ac:dyDescent="0.2">
      <c r="A135" s="69" t="s">
        <v>475</v>
      </c>
      <c r="B135" s="67" t="s">
        <v>476</v>
      </c>
      <c r="C135" s="68">
        <v>0</v>
      </c>
      <c r="D135" s="68">
        <v>0</v>
      </c>
      <c r="E135" s="68">
        <v>0</v>
      </c>
      <c r="F135" s="61"/>
      <c r="G135" s="61"/>
      <c r="H135" s="62"/>
      <c r="I135" s="62"/>
      <c r="J135" s="62"/>
      <c r="K135" s="62"/>
      <c r="L135" s="62"/>
      <c r="M135" s="62"/>
      <c r="N135" s="62"/>
      <c r="O135" s="62"/>
      <c r="P135" s="62"/>
      <c r="Q135" s="62"/>
      <c r="R135" s="62"/>
      <c r="S135" s="62"/>
      <c r="T135" s="62"/>
      <c r="U135" s="62"/>
    </row>
    <row r="136" spans="1:21" x14ac:dyDescent="0.2">
      <c r="A136" s="69" t="s">
        <v>477</v>
      </c>
      <c r="B136" s="67" t="s">
        <v>478</v>
      </c>
      <c r="C136" s="68">
        <v>0</v>
      </c>
      <c r="D136" s="68">
        <v>0</v>
      </c>
      <c r="E136" s="68">
        <v>0</v>
      </c>
      <c r="F136" s="61"/>
      <c r="G136" s="61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</row>
    <row r="137" spans="1:21" x14ac:dyDescent="0.2">
      <c r="A137" s="69" t="s">
        <v>479</v>
      </c>
      <c r="B137" s="70" t="s">
        <v>480</v>
      </c>
      <c r="C137" s="71">
        <v>1909445</v>
      </c>
      <c r="D137" s="71">
        <v>1808282</v>
      </c>
      <c r="E137" s="71">
        <v>101163</v>
      </c>
      <c r="F137" s="61"/>
      <c r="G137" s="61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</row>
    <row r="138" spans="1:21" x14ac:dyDescent="0.2">
      <c r="A138" s="69" t="s">
        <v>481</v>
      </c>
      <c r="B138" s="67" t="s">
        <v>482</v>
      </c>
      <c r="C138" s="68">
        <v>0</v>
      </c>
      <c r="D138" s="87">
        <v>0</v>
      </c>
      <c r="E138" s="68">
        <v>0</v>
      </c>
      <c r="F138" s="61"/>
      <c r="G138" s="61"/>
      <c r="H138" s="62"/>
      <c r="I138" s="62"/>
      <c r="J138" s="62"/>
      <c r="K138" s="62"/>
      <c r="L138" s="62"/>
      <c r="M138" s="62"/>
      <c r="N138" s="62"/>
      <c r="O138" s="62"/>
      <c r="P138" s="62"/>
      <c r="Q138" s="62"/>
      <c r="R138" s="62"/>
      <c r="S138" s="62"/>
      <c r="T138" s="62"/>
      <c r="U138" s="62"/>
    </row>
    <row r="139" spans="1:21" x14ac:dyDescent="0.2">
      <c r="A139" s="69" t="s">
        <v>483</v>
      </c>
      <c r="B139" s="67" t="s">
        <v>484</v>
      </c>
      <c r="C139" s="68">
        <v>0</v>
      </c>
      <c r="D139" s="87">
        <v>0</v>
      </c>
      <c r="E139" s="68">
        <v>0</v>
      </c>
      <c r="F139" s="61"/>
      <c r="G139" s="61"/>
      <c r="H139" s="62"/>
      <c r="I139" s="62"/>
      <c r="J139" s="62"/>
      <c r="K139" s="62"/>
      <c r="L139" s="62"/>
      <c r="M139" s="62"/>
      <c r="N139" s="62"/>
      <c r="O139" s="62"/>
      <c r="P139" s="62"/>
      <c r="Q139" s="62"/>
      <c r="R139" s="62"/>
      <c r="S139" s="62"/>
      <c r="T139" s="62"/>
      <c r="U139" s="62"/>
    </row>
    <row r="140" spans="1:21" x14ac:dyDescent="0.2">
      <c r="A140" s="69" t="s">
        <v>485</v>
      </c>
      <c r="B140" s="67" t="s">
        <v>486</v>
      </c>
      <c r="C140" s="68">
        <v>0</v>
      </c>
      <c r="D140" s="87">
        <v>0</v>
      </c>
      <c r="E140" s="68">
        <v>0</v>
      </c>
      <c r="F140" s="61"/>
      <c r="G140" s="61"/>
      <c r="H140" s="62"/>
      <c r="I140" s="62"/>
      <c r="J140" s="62"/>
      <c r="K140" s="62"/>
      <c r="L140" s="62"/>
      <c r="M140" s="62"/>
      <c r="N140" s="62"/>
      <c r="O140" s="62"/>
      <c r="P140" s="62"/>
      <c r="Q140" s="62"/>
      <c r="R140" s="62"/>
      <c r="S140" s="62"/>
      <c r="T140" s="62"/>
      <c r="U140" s="62"/>
    </row>
    <row r="141" spans="1:21" x14ac:dyDescent="0.2">
      <c r="A141" s="69" t="s">
        <v>487</v>
      </c>
      <c r="B141" s="70" t="s">
        <v>488</v>
      </c>
      <c r="C141" s="71">
        <v>1909445</v>
      </c>
      <c r="D141" s="87">
        <v>1808282</v>
      </c>
      <c r="E141" s="71">
        <v>101163</v>
      </c>
      <c r="F141" s="61"/>
      <c r="G141" s="61"/>
      <c r="H141" s="62"/>
      <c r="I141" s="62"/>
      <c r="J141" s="62"/>
      <c r="K141" s="62"/>
      <c r="L141" s="62"/>
      <c r="M141" s="62"/>
      <c r="N141" s="62"/>
      <c r="O141" s="62"/>
      <c r="P141" s="62"/>
      <c r="Q141" s="62"/>
      <c r="R141" s="62"/>
      <c r="S141" s="62"/>
      <c r="T141" s="62"/>
      <c r="U141" s="62"/>
    </row>
    <row r="142" spans="1:21" x14ac:dyDescent="0.2">
      <c r="A142" s="69" t="s">
        <v>489</v>
      </c>
      <c r="B142" s="76" t="s">
        <v>490</v>
      </c>
      <c r="C142" s="68">
        <v>0</v>
      </c>
      <c r="D142" s="68">
        <v>0</v>
      </c>
      <c r="E142" s="88">
        <v>0</v>
      </c>
      <c r="F142" s="61"/>
      <c r="G142" s="61"/>
      <c r="H142" s="62"/>
      <c r="I142" s="62"/>
      <c r="J142" s="62"/>
      <c r="K142" s="62"/>
      <c r="L142" s="62"/>
      <c r="M142" s="62"/>
      <c r="N142" s="62"/>
      <c r="O142" s="62"/>
      <c r="P142" s="62"/>
      <c r="Q142" s="62"/>
      <c r="R142" s="62"/>
      <c r="S142" s="62"/>
      <c r="T142" s="62"/>
      <c r="U142" s="62"/>
    </row>
    <row r="143" spans="1:21" x14ac:dyDescent="0.2">
      <c r="A143" s="69" t="s">
        <v>491</v>
      </c>
      <c r="B143" s="76" t="s">
        <v>492</v>
      </c>
      <c r="C143" s="68">
        <v>0</v>
      </c>
      <c r="D143" s="68">
        <v>0</v>
      </c>
      <c r="E143" s="88">
        <v>0</v>
      </c>
      <c r="F143" s="61"/>
      <c r="G143" s="61"/>
      <c r="H143" s="62"/>
      <c r="I143" s="62"/>
      <c r="J143" s="62"/>
      <c r="K143" s="62"/>
      <c r="L143" s="62"/>
      <c r="M143" s="62"/>
      <c r="N143" s="62"/>
      <c r="O143" s="62"/>
      <c r="P143" s="62"/>
      <c r="Q143" s="62"/>
      <c r="R143" s="62"/>
      <c r="S143" s="62"/>
      <c r="T143" s="62"/>
      <c r="U143" s="62"/>
    </row>
    <row r="144" spans="1:21" x14ac:dyDescent="0.2">
      <c r="A144" s="69" t="s">
        <v>493</v>
      </c>
      <c r="B144" s="76" t="s">
        <v>494</v>
      </c>
      <c r="C144" s="68">
        <v>1909445</v>
      </c>
      <c r="D144" s="68">
        <v>1808282</v>
      </c>
      <c r="E144" s="88">
        <v>101163</v>
      </c>
      <c r="F144" s="61"/>
      <c r="G144" s="61"/>
      <c r="H144" s="62"/>
      <c r="I144" s="62"/>
      <c r="J144" s="62"/>
      <c r="K144" s="62"/>
      <c r="L144" s="62"/>
      <c r="M144" s="62"/>
      <c r="N144" s="62"/>
      <c r="O144" s="62"/>
      <c r="P144" s="62"/>
      <c r="Q144" s="62"/>
      <c r="R144" s="62"/>
      <c r="S144" s="62"/>
      <c r="T144" s="62"/>
      <c r="U144" s="62"/>
    </row>
    <row r="145" spans="1:21" x14ac:dyDescent="0.2">
      <c r="A145" s="69" t="s">
        <v>495</v>
      </c>
      <c r="B145" s="67" t="s">
        <v>496</v>
      </c>
      <c r="C145" s="68">
        <v>0</v>
      </c>
      <c r="D145" s="87">
        <v>0</v>
      </c>
      <c r="E145" s="68">
        <v>0</v>
      </c>
      <c r="F145" s="61"/>
      <c r="G145" s="61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</row>
    <row r="146" spans="1:21" x14ac:dyDescent="0.2">
      <c r="A146" s="69" t="s">
        <v>497</v>
      </c>
      <c r="B146" s="67" t="s">
        <v>498</v>
      </c>
      <c r="C146" s="68">
        <v>0</v>
      </c>
      <c r="D146" s="87">
        <v>0</v>
      </c>
      <c r="E146" s="68">
        <v>0</v>
      </c>
      <c r="F146" s="61"/>
      <c r="G146" s="61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</row>
    <row r="147" spans="1:21" x14ac:dyDescent="0.2">
      <c r="A147" s="69" t="s">
        <v>499</v>
      </c>
      <c r="B147" s="67" t="s">
        <v>500</v>
      </c>
      <c r="C147" s="68">
        <v>0</v>
      </c>
      <c r="D147" s="68">
        <v>0</v>
      </c>
      <c r="E147" s="68">
        <v>0</v>
      </c>
      <c r="F147" s="61"/>
      <c r="G147" s="61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</row>
    <row r="148" spans="1:21" x14ac:dyDescent="0.2">
      <c r="A148" s="49" t="s">
        <v>501</v>
      </c>
      <c r="B148" s="67" t="s">
        <v>502</v>
      </c>
      <c r="C148" s="68">
        <v>15359942</v>
      </c>
      <c r="D148" s="68">
        <v>13695985</v>
      </c>
      <c r="E148" s="68">
        <v>1663957</v>
      </c>
      <c r="F148" s="61"/>
      <c r="G148" s="61"/>
      <c r="H148" s="62"/>
      <c r="I148" s="62"/>
      <c r="J148" s="62"/>
      <c r="K148" s="62"/>
      <c r="L148" s="62"/>
      <c r="M148" s="62"/>
      <c r="N148" s="62"/>
      <c r="O148" s="62"/>
      <c r="P148" s="62"/>
      <c r="Q148" s="62"/>
      <c r="R148" s="62"/>
      <c r="S148" s="62"/>
      <c r="T148" s="62"/>
      <c r="U148" s="62"/>
    </row>
    <row r="149" spans="1:21" x14ac:dyDescent="0.2">
      <c r="A149" s="69" t="s">
        <v>503</v>
      </c>
      <c r="B149" s="67" t="s">
        <v>504</v>
      </c>
      <c r="C149" s="68">
        <v>0</v>
      </c>
      <c r="D149" s="68">
        <v>0</v>
      </c>
      <c r="E149" s="68">
        <v>0</v>
      </c>
      <c r="F149" s="61"/>
      <c r="G149" s="61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</row>
    <row r="150" spans="1:21" x14ac:dyDescent="0.2">
      <c r="A150" s="69" t="s">
        <v>505</v>
      </c>
      <c r="B150" s="67" t="s">
        <v>506</v>
      </c>
      <c r="C150" s="68">
        <v>3316487</v>
      </c>
      <c r="D150" s="68">
        <v>3252509</v>
      </c>
      <c r="E150" s="68">
        <v>63978</v>
      </c>
      <c r="F150" s="61"/>
      <c r="G150" s="61"/>
      <c r="H150" s="62"/>
      <c r="I150" s="62"/>
      <c r="J150" s="62"/>
      <c r="K150" s="62"/>
      <c r="L150" s="62"/>
      <c r="M150" s="62"/>
      <c r="N150" s="62"/>
      <c r="O150" s="62"/>
      <c r="P150" s="62"/>
      <c r="Q150" s="62"/>
      <c r="R150" s="62"/>
      <c r="S150" s="62"/>
      <c r="T150" s="62"/>
      <c r="U150" s="62"/>
    </row>
    <row r="151" spans="1:21" x14ac:dyDescent="0.2">
      <c r="A151" s="73" t="s">
        <v>507</v>
      </c>
      <c r="B151" s="67" t="s">
        <v>508</v>
      </c>
      <c r="C151" s="68">
        <v>0</v>
      </c>
      <c r="D151" s="68">
        <v>0</v>
      </c>
      <c r="E151" s="68">
        <v>0</v>
      </c>
      <c r="F151" s="61"/>
      <c r="G151" s="61"/>
      <c r="H151" s="62"/>
      <c r="I151" s="62"/>
      <c r="J151" s="62"/>
      <c r="K151" s="62"/>
      <c r="L151" s="62"/>
      <c r="M151" s="62"/>
      <c r="N151" s="62"/>
      <c r="O151" s="62"/>
      <c r="P151" s="62"/>
      <c r="Q151" s="62"/>
      <c r="R151" s="62"/>
      <c r="S151" s="62"/>
      <c r="T151" s="62"/>
      <c r="U151" s="62"/>
    </row>
    <row r="152" spans="1:21" x14ac:dyDescent="0.2">
      <c r="A152" s="69" t="s">
        <v>509</v>
      </c>
      <c r="B152" s="67" t="s">
        <v>510</v>
      </c>
      <c r="C152" s="68">
        <v>2313679</v>
      </c>
      <c r="D152" s="68">
        <v>2313679</v>
      </c>
      <c r="E152" s="68">
        <v>0</v>
      </c>
      <c r="F152" s="61"/>
      <c r="G152" s="61"/>
      <c r="H152" s="62"/>
      <c r="I152" s="62"/>
      <c r="J152" s="62"/>
      <c r="K152" s="62"/>
      <c r="L152" s="62"/>
      <c r="M152" s="62"/>
      <c r="N152" s="62"/>
      <c r="O152" s="62"/>
      <c r="P152" s="62"/>
      <c r="Q152" s="62"/>
      <c r="R152" s="62"/>
      <c r="S152" s="62"/>
      <c r="T152" s="62"/>
      <c r="U152" s="62"/>
    </row>
    <row r="153" spans="1:21" x14ac:dyDescent="0.2">
      <c r="A153" s="69" t="s">
        <v>511</v>
      </c>
      <c r="B153" s="67" t="s">
        <v>512</v>
      </c>
      <c r="C153" s="68">
        <v>2779019</v>
      </c>
      <c r="D153" s="68">
        <v>2724624</v>
      </c>
      <c r="E153" s="68">
        <v>54395</v>
      </c>
      <c r="F153" s="61"/>
      <c r="G153" s="61"/>
      <c r="H153" s="62"/>
      <c r="I153" s="62"/>
      <c r="J153" s="62"/>
      <c r="K153" s="62"/>
      <c r="L153" s="62"/>
      <c r="M153" s="62"/>
      <c r="N153" s="62"/>
      <c r="O153" s="62"/>
      <c r="P153" s="62"/>
      <c r="Q153" s="62"/>
      <c r="R153" s="62"/>
      <c r="S153" s="62"/>
      <c r="T153" s="62"/>
      <c r="U153" s="62"/>
    </row>
    <row r="154" spans="1:21" x14ac:dyDescent="0.2">
      <c r="A154" s="49" t="s">
        <v>513</v>
      </c>
      <c r="B154" s="63" t="s">
        <v>183</v>
      </c>
      <c r="C154" s="64">
        <v>25678572</v>
      </c>
      <c r="D154" s="64">
        <v>23795079</v>
      </c>
      <c r="E154" s="64">
        <v>1883493</v>
      </c>
      <c r="F154" s="61"/>
      <c r="G154" s="61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</row>
    <row r="155" spans="1:21" x14ac:dyDescent="0.2">
      <c r="A155" s="49" t="s">
        <v>514</v>
      </c>
      <c r="B155" s="74" t="s">
        <v>515</v>
      </c>
      <c r="C155" s="75"/>
      <c r="D155" s="75"/>
      <c r="E155" s="75"/>
      <c r="F155" s="61"/>
      <c r="G155" s="61"/>
      <c r="H155" s="62"/>
      <c r="I155" s="62"/>
      <c r="J155" s="62"/>
      <c r="K155" s="62"/>
      <c r="L155" s="62"/>
      <c r="M155" s="62"/>
      <c r="N155" s="62"/>
      <c r="O155" s="62"/>
      <c r="P155" s="62"/>
      <c r="Q155" s="62"/>
      <c r="R155" s="62"/>
      <c r="S155" s="62"/>
      <c r="T155" s="62"/>
      <c r="U155" s="62"/>
    </row>
    <row r="156" spans="1:21" x14ac:dyDescent="0.2">
      <c r="A156" s="49" t="s">
        <v>516</v>
      </c>
      <c r="B156" s="67" t="s">
        <v>517</v>
      </c>
      <c r="C156" s="68">
        <v>1762</v>
      </c>
      <c r="D156" s="68">
        <v>1762</v>
      </c>
      <c r="E156" s="68">
        <v>0</v>
      </c>
      <c r="F156" s="61"/>
      <c r="G156" s="61"/>
      <c r="H156" s="62"/>
      <c r="I156" s="62"/>
      <c r="J156" s="62"/>
      <c r="K156" s="62"/>
      <c r="L156" s="62"/>
      <c r="M156" s="62"/>
      <c r="N156" s="62"/>
      <c r="O156" s="62"/>
      <c r="P156" s="62"/>
      <c r="Q156" s="62"/>
      <c r="R156" s="62"/>
      <c r="S156" s="62"/>
      <c r="T156" s="62"/>
      <c r="U156" s="62"/>
    </row>
    <row r="157" spans="1:21" x14ac:dyDescent="0.2">
      <c r="A157" s="49" t="s">
        <v>518</v>
      </c>
      <c r="B157" s="67" t="s">
        <v>519</v>
      </c>
      <c r="C157" s="68">
        <v>0</v>
      </c>
      <c r="D157" s="68">
        <v>0</v>
      </c>
      <c r="E157" s="68">
        <v>0</v>
      </c>
      <c r="F157" s="61"/>
      <c r="G157" s="61"/>
      <c r="H157" s="62"/>
      <c r="I157" s="62"/>
      <c r="J157" s="62"/>
      <c r="K157" s="62"/>
      <c r="L157" s="62"/>
      <c r="M157" s="62"/>
      <c r="N157" s="62"/>
      <c r="O157" s="62"/>
      <c r="P157" s="62"/>
      <c r="Q157" s="62"/>
      <c r="R157" s="62"/>
      <c r="S157" s="62"/>
      <c r="T157" s="62"/>
      <c r="U157" s="62"/>
    </row>
    <row r="158" spans="1:21" x14ac:dyDescent="0.2">
      <c r="A158" s="49" t="s">
        <v>520</v>
      </c>
      <c r="B158" s="63" t="s">
        <v>199</v>
      </c>
      <c r="C158" s="64">
        <v>1762</v>
      </c>
      <c r="D158" s="64">
        <v>1762</v>
      </c>
      <c r="E158" s="64">
        <v>0</v>
      </c>
      <c r="F158" s="61"/>
      <c r="G158" s="61"/>
      <c r="H158" s="62"/>
      <c r="I158" s="62"/>
      <c r="J158" s="62"/>
      <c r="K158" s="62"/>
      <c r="L158" s="62"/>
      <c r="M158" s="62"/>
      <c r="N158" s="62"/>
      <c r="O158" s="62"/>
      <c r="P158" s="62"/>
      <c r="Q158" s="62"/>
      <c r="R158" s="62"/>
      <c r="S158" s="62"/>
      <c r="T158" s="62"/>
      <c r="U158" s="62"/>
    </row>
    <row r="159" spans="1:21" x14ac:dyDescent="0.2">
      <c r="A159" s="49" t="s">
        <v>521</v>
      </c>
      <c r="B159" s="82" t="s">
        <v>522</v>
      </c>
      <c r="C159" s="83">
        <v>149587576</v>
      </c>
      <c r="D159" s="83">
        <v>93784924</v>
      </c>
      <c r="E159" s="83">
        <v>55802652</v>
      </c>
      <c r="F159" s="61"/>
      <c r="G159" s="61"/>
      <c r="H159" s="62"/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S159" s="62"/>
      <c r="T159" s="62"/>
      <c r="U159" s="62"/>
    </row>
    <row r="160" spans="1:21" x14ac:dyDescent="0.2">
      <c r="A160" s="49" t="s">
        <v>523</v>
      </c>
      <c r="B160" s="74" t="s">
        <v>524</v>
      </c>
      <c r="C160" s="75"/>
      <c r="D160" s="75"/>
      <c r="E160" s="75"/>
      <c r="F160" s="61"/>
      <c r="G160" s="61"/>
      <c r="H160" s="62"/>
      <c r="I160" s="62"/>
      <c r="J160" s="62"/>
      <c r="K160" s="62"/>
      <c r="L160" s="62"/>
      <c r="M160" s="62"/>
      <c r="N160" s="62"/>
      <c r="O160" s="62"/>
      <c r="P160" s="62"/>
      <c r="Q160" s="62"/>
      <c r="R160" s="62"/>
      <c r="S160" s="62"/>
      <c r="T160" s="62"/>
      <c r="U160" s="62"/>
    </row>
    <row r="161" spans="1:21" x14ac:dyDescent="0.2">
      <c r="A161" s="49" t="s">
        <v>525</v>
      </c>
      <c r="B161" s="67" t="s">
        <v>526</v>
      </c>
      <c r="C161" s="68">
        <v>0</v>
      </c>
      <c r="D161" s="68">
        <v>0</v>
      </c>
      <c r="E161" s="68">
        <v>0</v>
      </c>
      <c r="F161" s="61"/>
      <c r="G161" s="61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2"/>
    </row>
    <row r="162" spans="1:21" x14ac:dyDescent="0.2">
      <c r="A162" s="49" t="s">
        <v>527</v>
      </c>
      <c r="B162" s="67" t="s">
        <v>528</v>
      </c>
      <c r="C162" s="68">
        <v>0</v>
      </c>
      <c r="D162" s="68">
        <v>0</v>
      </c>
      <c r="E162" s="68">
        <v>0</v>
      </c>
      <c r="F162" s="61"/>
      <c r="G162" s="61"/>
      <c r="H162" s="62"/>
      <c r="I162" s="62"/>
      <c r="J162" s="62"/>
      <c r="K162" s="62"/>
      <c r="L162" s="62"/>
      <c r="M162" s="62"/>
      <c r="N162" s="62"/>
      <c r="O162" s="62"/>
      <c r="P162" s="62"/>
      <c r="Q162" s="62"/>
      <c r="R162" s="62"/>
      <c r="S162" s="62"/>
      <c r="T162" s="62"/>
      <c r="U162" s="62"/>
    </row>
    <row r="163" spans="1:21" x14ac:dyDescent="0.2">
      <c r="A163" s="49" t="s">
        <v>529</v>
      </c>
      <c r="B163" s="67" t="s">
        <v>530</v>
      </c>
      <c r="C163" s="68">
        <v>0</v>
      </c>
      <c r="D163" s="68">
        <v>0</v>
      </c>
      <c r="E163" s="68">
        <v>0</v>
      </c>
      <c r="F163" s="61"/>
      <c r="G163" s="61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</row>
    <row r="164" spans="1:21" x14ac:dyDescent="0.2">
      <c r="A164" s="49" t="s">
        <v>531</v>
      </c>
      <c r="B164" s="67" t="s">
        <v>532</v>
      </c>
      <c r="C164" s="68">
        <v>5887380</v>
      </c>
      <c r="D164" s="68">
        <v>5887380</v>
      </c>
      <c r="E164" s="68">
        <v>0</v>
      </c>
      <c r="F164" s="61"/>
      <c r="G164" s="61"/>
      <c r="H164" s="62"/>
      <c r="I164" s="62"/>
      <c r="J164" s="62"/>
      <c r="K164" s="62"/>
      <c r="L164" s="62"/>
      <c r="M164" s="62"/>
      <c r="N164" s="62"/>
      <c r="O164" s="62"/>
      <c r="P164" s="62"/>
      <c r="Q164" s="62"/>
      <c r="R164" s="62"/>
      <c r="S164" s="62"/>
      <c r="T164" s="62"/>
      <c r="U164" s="62"/>
    </row>
    <row r="165" spans="1:21" x14ac:dyDescent="0.2">
      <c r="A165" s="49" t="s">
        <v>533</v>
      </c>
      <c r="B165" s="63" t="s">
        <v>534</v>
      </c>
      <c r="C165" s="64">
        <v>5887380</v>
      </c>
      <c r="D165" s="64">
        <v>5887380</v>
      </c>
      <c r="E165" s="64">
        <v>0</v>
      </c>
      <c r="F165" s="61"/>
      <c r="G165" s="61"/>
      <c r="H165" s="62"/>
      <c r="I165" s="62"/>
      <c r="J165" s="62"/>
      <c r="K165" s="62"/>
      <c r="L165" s="62"/>
      <c r="M165" s="62"/>
      <c r="N165" s="62"/>
      <c r="O165" s="62"/>
      <c r="P165" s="62"/>
      <c r="Q165" s="62"/>
      <c r="R165" s="62"/>
      <c r="S165" s="62"/>
      <c r="T165" s="62"/>
      <c r="U165" s="62"/>
    </row>
    <row r="166" spans="1:21" x14ac:dyDescent="0.2">
      <c r="C166" s="61"/>
      <c r="D166" s="61"/>
      <c r="E166" s="61"/>
      <c r="F166" s="61"/>
      <c r="G166" s="61"/>
      <c r="H166" s="62"/>
      <c r="I166" s="62"/>
      <c r="J166" s="62"/>
      <c r="K166" s="62"/>
      <c r="L166" s="62"/>
      <c r="M166" s="62"/>
      <c r="N166" s="62"/>
      <c r="O166" s="62"/>
      <c r="P166" s="62"/>
      <c r="Q166" s="62"/>
      <c r="R166" s="62"/>
      <c r="S166" s="62"/>
      <c r="T166" s="62"/>
      <c r="U166" s="62"/>
    </row>
    <row r="167" spans="1:21" x14ac:dyDescent="0.2">
      <c r="B167" s="89" t="s">
        <v>535</v>
      </c>
      <c r="C167" s="90">
        <v>0</v>
      </c>
      <c r="D167" s="90">
        <v>28157547</v>
      </c>
      <c r="E167" s="90">
        <v>-28157547</v>
      </c>
      <c r="F167" s="61"/>
      <c r="G167" s="61"/>
      <c r="H167" s="62"/>
      <c r="I167" s="62"/>
      <c r="J167" s="62"/>
      <c r="K167" s="62"/>
      <c r="L167" s="62"/>
      <c r="M167" s="62"/>
      <c r="N167" s="62"/>
      <c r="O167" s="62"/>
      <c r="P167" s="62"/>
      <c r="Q167" s="62"/>
      <c r="R167" s="62"/>
      <c r="S167" s="62"/>
      <c r="T167" s="62"/>
      <c r="U167" s="62"/>
    </row>
    <row r="168" spans="1:21" ht="15" x14ac:dyDescent="0.2">
      <c r="B168" s="91" t="s">
        <v>536</v>
      </c>
      <c r="C168" s="61"/>
      <c r="D168" s="61"/>
      <c r="E168" s="61"/>
      <c r="F168" s="61"/>
      <c r="G168" s="61"/>
      <c r="H168" s="62"/>
      <c r="I168" s="62"/>
      <c r="J168" s="62"/>
      <c r="K168" s="62"/>
      <c r="L168" s="62"/>
      <c r="M168" s="62"/>
      <c r="N168" s="62"/>
      <c r="O168" s="62"/>
      <c r="P168" s="62"/>
      <c r="Q168" s="62"/>
      <c r="R168" s="62"/>
      <c r="S168" s="62"/>
      <c r="T168" s="62"/>
      <c r="U168" s="62"/>
    </row>
    <row r="169" spans="1:21" x14ac:dyDescent="0.2">
      <c r="B169" s="92"/>
      <c r="C169" s="61"/>
      <c r="D169" s="61"/>
      <c r="E169" s="61"/>
      <c r="F169" s="61"/>
      <c r="G169" s="61"/>
      <c r="H169" s="62"/>
      <c r="I169" s="62"/>
      <c r="J169" s="62"/>
      <c r="K169" s="62"/>
      <c r="L169" s="62"/>
      <c r="M169" s="62"/>
      <c r="N169" s="62"/>
      <c r="O169" s="62"/>
      <c r="P169" s="62"/>
      <c r="Q169" s="62"/>
      <c r="R169" s="62"/>
      <c r="S169" s="62"/>
      <c r="T169" s="62"/>
      <c r="U169" s="62"/>
    </row>
    <row r="170" spans="1:21" ht="15" x14ac:dyDescent="0.2">
      <c r="B170" s="93" t="s">
        <v>223</v>
      </c>
      <c r="C170" s="61"/>
      <c r="D170" s="61"/>
      <c r="E170" s="61"/>
      <c r="F170" s="61"/>
      <c r="G170" s="61"/>
      <c r="H170" s="62"/>
      <c r="I170" s="62"/>
      <c r="J170" s="62"/>
      <c r="K170" s="62"/>
      <c r="L170" s="62"/>
      <c r="M170" s="62"/>
      <c r="N170" s="62"/>
      <c r="O170" s="62"/>
      <c r="P170" s="62"/>
      <c r="Q170" s="62"/>
      <c r="R170" s="62"/>
      <c r="S170" s="62"/>
      <c r="T170" s="62"/>
      <c r="U170" s="62"/>
    </row>
    <row r="171" spans="1:21" x14ac:dyDescent="0.2">
      <c r="C171" s="61"/>
      <c r="D171" s="61"/>
      <c r="E171" s="61"/>
      <c r="F171" s="61"/>
      <c r="G171" s="61"/>
      <c r="H171" s="62"/>
      <c r="I171" s="62"/>
      <c r="J171" s="62"/>
      <c r="K171" s="62"/>
      <c r="L171" s="62"/>
      <c r="M171" s="62"/>
      <c r="N171" s="62"/>
      <c r="O171" s="62"/>
      <c r="P171" s="62"/>
      <c r="Q171" s="62"/>
      <c r="R171" s="62"/>
      <c r="S171" s="62"/>
      <c r="T171" s="62"/>
      <c r="U171" s="62"/>
    </row>
    <row r="172" spans="1:21" x14ac:dyDescent="0.2">
      <c r="C172" s="61"/>
      <c r="D172" s="61"/>
      <c r="E172" s="61"/>
      <c r="F172" s="61"/>
      <c r="G172" s="61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</row>
    <row r="173" spans="1:21" x14ac:dyDescent="0.2">
      <c r="C173" s="61"/>
      <c r="D173" s="61"/>
      <c r="E173" s="61"/>
      <c r="F173" s="61"/>
      <c r="G173" s="61"/>
      <c r="H173" s="62"/>
      <c r="I173" s="62"/>
      <c r="J173" s="62"/>
      <c r="K173" s="62"/>
      <c r="L173" s="62"/>
      <c r="M173" s="62"/>
      <c r="N173" s="62"/>
      <c r="O173" s="62"/>
      <c r="P173" s="62"/>
      <c r="Q173" s="62"/>
      <c r="R173" s="62"/>
      <c r="S173" s="62"/>
      <c r="T173" s="62"/>
      <c r="U173" s="62"/>
    </row>
    <row r="174" spans="1:21" x14ac:dyDescent="0.2">
      <c r="C174" s="61"/>
      <c r="D174" s="61"/>
      <c r="E174" s="61"/>
      <c r="F174" s="61"/>
      <c r="G174" s="61"/>
      <c r="H174" s="62"/>
      <c r="I174" s="62"/>
      <c r="J174" s="62"/>
      <c r="K174" s="62"/>
      <c r="L174" s="62"/>
      <c r="M174" s="62"/>
      <c r="N174" s="62"/>
      <c r="O174" s="62"/>
      <c r="P174" s="62"/>
      <c r="Q174" s="62"/>
      <c r="R174" s="62"/>
      <c r="S174" s="62"/>
      <c r="T174" s="62"/>
      <c r="U174" s="62"/>
    </row>
    <row r="175" spans="1:21" x14ac:dyDescent="0.2">
      <c r="C175" s="61"/>
      <c r="D175" s="61"/>
      <c r="E175" s="61"/>
      <c r="F175" s="61"/>
      <c r="G175" s="61"/>
      <c r="H175" s="62"/>
      <c r="I175" s="62"/>
      <c r="J175" s="62"/>
      <c r="K175" s="62"/>
      <c r="L175" s="62"/>
      <c r="M175" s="62"/>
      <c r="N175" s="62"/>
      <c r="O175" s="62"/>
      <c r="P175" s="62"/>
      <c r="Q175" s="62"/>
      <c r="R175" s="62"/>
      <c r="S175" s="62"/>
      <c r="T175" s="62"/>
      <c r="U175" s="62"/>
    </row>
    <row r="176" spans="1:21" x14ac:dyDescent="0.2">
      <c r="C176" s="61"/>
      <c r="D176" s="61"/>
      <c r="E176" s="61"/>
      <c r="F176" s="61"/>
      <c r="G176" s="61"/>
      <c r="H176" s="62"/>
      <c r="I176" s="62"/>
      <c r="J176" s="62"/>
      <c r="K176" s="62"/>
      <c r="L176" s="62"/>
      <c r="M176" s="62"/>
      <c r="N176" s="62"/>
      <c r="O176" s="62"/>
      <c r="P176" s="62"/>
      <c r="Q176" s="62"/>
      <c r="R176" s="62"/>
      <c r="S176" s="62"/>
      <c r="T176" s="62"/>
      <c r="U176" s="62"/>
    </row>
    <row r="177" spans="3:21" x14ac:dyDescent="0.2">
      <c r="C177" s="61"/>
      <c r="D177" s="61"/>
      <c r="E177" s="61"/>
      <c r="F177" s="61"/>
      <c r="G177" s="61"/>
      <c r="H177" s="62"/>
      <c r="I177" s="62"/>
      <c r="J177" s="62"/>
      <c r="K177" s="62"/>
      <c r="L177" s="62"/>
      <c r="M177" s="62"/>
      <c r="N177" s="62"/>
      <c r="O177" s="62"/>
      <c r="P177" s="62"/>
      <c r="Q177" s="62"/>
      <c r="R177" s="62"/>
      <c r="S177" s="62"/>
      <c r="T177" s="62"/>
      <c r="U177" s="62"/>
    </row>
    <row r="178" spans="3:21" x14ac:dyDescent="0.2">
      <c r="C178" s="61"/>
      <c r="D178" s="61"/>
      <c r="E178" s="61"/>
      <c r="F178" s="61"/>
      <c r="G178" s="61"/>
      <c r="H178" s="62"/>
      <c r="I178" s="62"/>
      <c r="J178" s="62"/>
      <c r="K178" s="62"/>
      <c r="L178" s="62"/>
      <c r="M178" s="62"/>
      <c r="N178" s="62"/>
      <c r="O178" s="62"/>
      <c r="P178" s="62"/>
      <c r="Q178" s="62"/>
      <c r="R178" s="62"/>
      <c r="S178" s="62"/>
      <c r="T178" s="62"/>
      <c r="U178" s="62"/>
    </row>
    <row r="179" spans="3:21" x14ac:dyDescent="0.2">
      <c r="C179" s="61"/>
      <c r="D179" s="61"/>
      <c r="E179" s="61"/>
      <c r="F179" s="61"/>
      <c r="G179" s="61"/>
      <c r="H179" s="62"/>
      <c r="I179" s="62"/>
      <c r="J179" s="62"/>
      <c r="K179" s="62"/>
      <c r="L179" s="62"/>
      <c r="M179" s="62"/>
      <c r="N179" s="62"/>
      <c r="O179" s="62"/>
      <c r="P179" s="62"/>
      <c r="Q179" s="62"/>
      <c r="R179" s="62"/>
      <c r="S179" s="62"/>
      <c r="T179" s="62"/>
      <c r="U179" s="62"/>
    </row>
    <row r="180" spans="3:21" x14ac:dyDescent="0.2">
      <c r="C180" s="61"/>
      <c r="D180" s="61"/>
      <c r="E180" s="61"/>
      <c r="F180" s="61"/>
      <c r="G180" s="61"/>
      <c r="H180" s="62"/>
      <c r="I180" s="62"/>
      <c r="J180" s="62"/>
      <c r="K180" s="62"/>
      <c r="L180" s="62"/>
      <c r="M180" s="62"/>
      <c r="N180" s="62"/>
      <c r="O180" s="62"/>
      <c r="P180" s="62"/>
      <c r="Q180" s="62"/>
      <c r="R180" s="62"/>
      <c r="S180" s="62"/>
      <c r="T180" s="62"/>
      <c r="U180" s="62"/>
    </row>
    <row r="181" spans="3:21" x14ac:dyDescent="0.2">
      <c r="C181" s="61"/>
      <c r="D181" s="61"/>
      <c r="E181" s="61"/>
      <c r="F181" s="61"/>
      <c r="G181" s="61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</row>
    <row r="182" spans="3:21" x14ac:dyDescent="0.2">
      <c r="C182" s="61"/>
      <c r="D182" s="61"/>
      <c r="E182" s="61"/>
      <c r="F182" s="61"/>
      <c r="G182" s="61"/>
      <c r="H182" s="62"/>
      <c r="I182" s="62"/>
      <c r="J182" s="62"/>
      <c r="K182" s="62"/>
      <c r="L182" s="62"/>
      <c r="M182" s="62"/>
      <c r="N182" s="62"/>
      <c r="O182" s="62"/>
      <c r="P182" s="62"/>
      <c r="Q182" s="62"/>
      <c r="R182" s="62"/>
      <c r="S182" s="62"/>
      <c r="T182" s="62"/>
      <c r="U182" s="62"/>
    </row>
    <row r="183" spans="3:21" x14ac:dyDescent="0.2">
      <c r="C183" s="61"/>
      <c r="D183" s="61"/>
      <c r="E183" s="61"/>
      <c r="F183" s="61"/>
      <c r="G183" s="61"/>
      <c r="H183" s="62"/>
      <c r="I183" s="62"/>
      <c r="J183" s="62"/>
      <c r="K183" s="62"/>
      <c r="L183" s="62"/>
      <c r="M183" s="62"/>
      <c r="N183" s="62"/>
      <c r="O183" s="62"/>
      <c r="P183" s="62"/>
      <c r="Q183" s="62"/>
      <c r="R183" s="62"/>
      <c r="S183" s="62"/>
      <c r="T183" s="62"/>
      <c r="U183" s="62"/>
    </row>
    <row r="184" spans="3:21" x14ac:dyDescent="0.2">
      <c r="C184" s="61"/>
      <c r="D184" s="61"/>
      <c r="E184" s="61"/>
      <c r="F184" s="61"/>
      <c r="G184" s="61"/>
      <c r="H184" s="62"/>
      <c r="I184" s="62"/>
      <c r="J184" s="62"/>
      <c r="K184" s="62"/>
      <c r="L184" s="62"/>
      <c r="M184" s="62"/>
      <c r="N184" s="62"/>
      <c r="O184" s="62"/>
      <c r="P184" s="62"/>
      <c r="Q184" s="62"/>
      <c r="R184" s="62"/>
      <c r="S184" s="62"/>
      <c r="T184" s="62"/>
      <c r="U184" s="62"/>
    </row>
    <row r="185" spans="3:21" x14ac:dyDescent="0.2">
      <c r="C185" s="61"/>
      <c r="D185" s="61"/>
      <c r="E185" s="61"/>
      <c r="F185" s="61"/>
      <c r="G185" s="61"/>
      <c r="H185" s="62"/>
      <c r="I185" s="62"/>
      <c r="J185" s="62"/>
      <c r="K185" s="62"/>
      <c r="L185" s="62"/>
      <c r="M185" s="62"/>
      <c r="N185" s="62"/>
      <c r="O185" s="62"/>
      <c r="P185" s="62"/>
      <c r="Q185" s="62"/>
      <c r="R185" s="62"/>
      <c r="S185" s="62"/>
      <c r="T185" s="62"/>
      <c r="U185" s="62"/>
    </row>
    <row r="186" spans="3:21" x14ac:dyDescent="0.2">
      <c r="C186" s="61"/>
      <c r="D186" s="61"/>
      <c r="E186" s="61"/>
      <c r="F186" s="61"/>
      <c r="G186" s="61"/>
      <c r="H186" s="62"/>
      <c r="I186" s="62"/>
      <c r="J186" s="62"/>
      <c r="K186" s="62"/>
      <c r="L186" s="62"/>
      <c r="M186" s="62"/>
      <c r="N186" s="62"/>
      <c r="O186" s="62"/>
      <c r="P186" s="62"/>
      <c r="Q186" s="62"/>
      <c r="R186" s="62"/>
      <c r="S186" s="62"/>
      <c r="T186" s="62"/>
      <c r="U186" s="62"/>
    </row>
    <row r="187" spans="3:21" x14ac:dyDescent="0.2">
      <c r="C187" s="61"/>
      <c r="D187" s="61"/>
      <c r="E187" s="61"/>
      <c r="F187" s="61"/>
      <c r="G187" s="61"/>
      <c r="H187" s="62"/>
      <c r="I187" s="62"/>
      <c r="J187" s="62"/>
      <c r="K187" s="62"/>
      <c r="L187" s="62"/>
      <c r="M187" s="62"/>
      <c r="N187" s="62"/>
      <c r="O187" s="62"/>
      <c r="P187" s="62"/>
      <c r="Q187" s="62"/>
      <c r="R187" s="62"/>
      <c r="S187" s="62"/>
      <c r="T187" s="62"/>
      <c r="U187" s="62"/>
    </row>
    <row r="188" spans="3:21" x14ac:dyDescent="0.2">
      <c r="C188" s="61"/>
      <c r="D188" s="61"/>
      <c r="E188" s="61"/>
      <c r="F188" s="61"/>
      <c r="G188" s="61"/>
      <c r="H188" s="62"/>
      <c r="I188" s="62"/>
      <c r="J188" s="62"/>
      <c r="K188" s="62"/>
      <c r="L188" s="62"/>
      <c r="M188" s="62"/>
      <c r="N188" s="62"/>
      <c r="O188" s="62"/>
      <c r="P188" s="62"/>
      <c r="Q188" s="62"/>
      <c r="R188" s="62"/>
      <c r="S188" s="62"/>
      <c r="T188" s="62"/>
      <c r="U188" s="62"/>
    </row>
    <row r="189" spans="3:21" x14ac:dyDescent="0.2">
      <c r="C189" s="61"/>
      <c r="D189" s="61"/>
      <c r="E189" s="61"/>
      <c r="F189" s="61"/>
      <c r="G189" s="61"/>
      <c r="H189" s="62"/>
      <c r="I189" s="62"/>
      <c r="J189" s="62"/>
      <c r="K189" s="62"/>
      <c r="L189" s="62"/>
      <c r="M189" s="62"/>
      <c r="N189" s="62"/>
      <c r="O189" s="62"/>
      <c r="P189" s="62"/>
      <c r="Q189" s="62"/>
      <c r="R189" s="62"/>
      <c r="S189" s="62"/>
      <c r="T189" s="62"/>
      <c r="U189" s="62"/>
    </row>
    <row r="190" spans="3:21" x14ac:dyDescent="0.2">
      <c r="C190" s="61"/>
      <c r="D190" s="61"/>
      <c r="E190" s="61"/>
      <c r="F190" s="61"/>
      <c r="G190" s="61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</row>
    <row r="191" spans="3:21" x14ac:dyDescent="0.2">
      <c r="C191" s="61"/>
      <c r="D191" s="61"/>
      <c r="E191" s="61"/>
      <c r="F191" s="61"/>
      <c r="G191" s="61"/>
      <c r="H191" s="62"/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62"/>
      <c r="U191" s="62"/>
    </row>
    <row r="192" spans="3:21" x14ac:dyDescent="0.2">
      <c r="C192" s="61"/>
      <c r="D192" s="61"/>
      <c r="E192" s="61"/>
      <c r="F192" s="61"/>
      <c r="G192" s="61"/>
      <c r="H192" s="62"/>
      <c r="I192" s="62"/>
      <c r="J192" s="62"/>
      <c r="K192" s="62"/>
      <c r="L192" s="62"/>
      <c r="M192" s="62"/>
      <c r="N192" s="62"/>
      <c r="O192" s="62"/>
      <c r="P192" s="62"/>
      <c r="Q192" s="62"/>
      <c r="R192" s="62"/>
      <c r="S192" s="62"/>
      <c r="T192" s="62"/>
      <c r="U192" s="62"/>
    </row>
    <row r="193" spans="3:21" x14ac:dyDescent="0.2">
      <c r="C193" s="61"/>
      <c r="D193" s="61"/>
      <c r="E193" s="61"/>
      <c r="F193" s="61"/>
      <c r="G193" s="61"/>
      <c r="H193" s="62"/>
      <c r="I193" s="62"/>
      <c r="J193" s="62"/>
      <c r="K193" s="62"/>
      <c r="L193" s="62"/>
      <c r="M193" s="62"/>
      <c r="N193" s="62"/>
      <c r="O193" s="62"/>
      <c r="P193" s="62"/>
      <c r="Q193" s="62"/>
      <c r="R193" s="62"/>
      <c r="S193" s="62"/>
      <c r="T193" s="62"/>
      <c r="U193" s="62"/>
    </row>
    <row r="194" spans="3:21" x14ac:dyDescent="0.2">
      <c r="C194" s="61"/>
      <c r="D194" s="61"/>
      <c r="E194" s="61"/>
      <c r="F194" s="61"/>
      <c r="G194" s="61"/>
      <c r="H194" s="62"/>
      <c r="I194" s="62"/>
      <c r="J194" s="62"/>
      <c r="K194" s="62"/>
      <c r="L194" s="62"/>
      <c r="M194" s="62"/>
      <c r="N194" s="62"/>
      <c r="O194" s="62"/>
      <c r="P194" s="62"/>
      <c r="Q194" s="62"/>
      <c r="R194" s="62"/>
      <c r="S194" s="62"/>
      <c r="T194" s="62"/>
      <c r="U194" s="62"/>
    </row>
    <row r="195" spans="3:21" x14ac:dyDescent="0.2">
      <c r="C195" s="61"/>
      <c r="D195" s="61"/>
      <c r="E195" s="61"/>
      <c r="F195" s="61"/>
      <c r="G195" s="61"/>
      <c r="H195" s="62"/>
      <c r="I195" s="62"/>
      <c r="J195" s="62"/>
      <c r="K195" s="62"/>
      <c r="L195" s="62"/>
      <c r="M195" s="62"/>
      <c r="N195" s="62"/>
      <c r="O195" s="62"/>
      <c r="P195" s="62"/>
      <c r="Q195" s="62"/>
      <c r="R195" s="62"/>
      <c r="S195" s="62"/>
      <c r="T195" s="62"/>
      <c r="U195" s="62"/>
    </row>
    <row r="196" spans="3:21" x14ac:dyDescent="0.2">
      <c r="C196" s="61"/>
      <c r="D196" s="61"/>
      <c r="E196" s="61"/>
      <c r="F196" s="61"/>
      <c r="G196" s="61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62"/>
      <c r="S196" s="62"/>
      <c r="T196" s="62"/>
      <c r="U196" s="62"/>
    </row>
    <row r="197" spans="3:21" x14ac:dyDescent="0.2">
      <c r="C197" s="61"/>
      <c r="D197" s="61"/>
      <c r="E197" s="61"/>
      <c r="F197" s="61"/>
      <c r="G197" s="61"/>
      <c r="H197" s="62"/>
      <c r="I197" s="62"/>
      <c r="J197" s="62"/>
      <c r="K197" s="62"/>
      <c r="L197" s="62"/>
      <c r="M197" s="62"/>
      <c r="N197" s="62"/>
      <c r="O197" s="62"/>
      <c r="P197" s="62"/>
      <c r="Q197" s="62"/>
      <c r="R197" s="62"/>
      <c r="S197" s="62"/>
      <c r="T197" s="62"/>
      <c r="U197" s="62"/>
    </row>
    <row r="198" spans="3:21" x14ac:dyDescent="0.2">
      <c r="C198" s="61"/>
      <c r="D198" s="61"/>
      <c r="E198" s="61"/>
      <c r="F198" s="61"/>
      <c r="G198" s="61"/>
      <c r="H198" s="62"/>
      <c r="I198" s="62"/>
      <c r="J198" s="62"/>
      <c r="K198" s="62"/>
      <c r="L198" s="62"/>
      <c r="M198" s="62"/>
      <c r="N198" s="62"/>
      <c r="O198" s="62"/>
      <c r="P198" s="62"/>
      <c r="Q198" s="62"/>
      <c r="R198" s="62"/>
      <c r="S198" s="62"/>
      <c r="T198" s="62"/>
      <c r="U198" s="62"/>
    </row>
    <row r="199" spans="3:21" x14ac:dyDescent="0.2">
      <c r="C199" s="61"/>
      <c r="D199" s="61"/>
      <c r="E199" s="61"/>
      <c r="F199" s="61"/>
      <c r="G199" s="61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</row>
    <row r="200" spans="3:21" x14ac:dyDescent="0.2">
      <c r="C200" s="61"/>
      <c r="D200" s="61"/>
      <c r="E200" s="61"/>
      <c r="F200" s="61"/>
      <c r="G200" s="61"/>
      <c r="H200" s="62"/>
      <c r="I200" s="62"/>
      <c r="J200" s="62"/>
      <c r="K200" s="62"/>
      <c r="L200" s="62"/>
      <c r="M200" s="62"/>
      <c r="N200" s="62"/>
      <c r="O200" s="62"/>
      <c r="P200" s="62"/>
      <c r="Q200" s="62"/>
      <c r="R200" s="62"/>
      <c r="S200" s="62"/>
      <c r="T200" s="62"/>
      <c r="U200" s="62"/>
    </row>
    <row r="201" spans="3:21" x14ac:dyDescent="0.2">
      <c r="C201" s="61"/>
      <c r="D201" s="61"/>
      <c r="E201" s="61"/>
      <c r="F201" s="61"/>
      <c r="G201" s="61"/>
      <c r="H201" s="62"/>
      <c r="I201" s="62"/>
      <c r="J201" s="62"/>
      <c r="K201" s="62"/>
      <c r="L201" s="62"/>
      <c r="M201" s="62"/>
      <c r="N201" s="62"/>
      <c r="O201" s="62"/>
      <c r="P201" s="62"/>
      <c r="Q201" s="62"/>
      <c r="R201" s="62"/>
      <c r="S201" s="62"/>
      <c r="T201" s="62"/>
      <c r="U201" s="62"/>
    </row>
    <row r="202" spans="3:21" x14ac:dyDescent="0.2">
      <c r="C202" s="61"/>
      <c r="D202" s="61"/>
      <c r="E202" s="61"/>
      <c r="F202" s="61"/>
      <c r="G202" s="61"/>
      <c r="H202" s="62"/>
      <c r="I202" s="62"/>
      <c r="J202" s="62"/>
      <c r="K202" s="62"/>
      <c r="L202" s="62"/>
      <c r="M202" s="62"/>
      <c r="N202" s="62"/>
      <c r="O202" s="62"/>
      <c r="P202" s="62"/>
      <c r="Q202" s="62"/>
      <c r="R202" s="62"/>
      <c r="S202" s="62"/>
      <c r="T202" s="62"/>
      <c r="U202" s="62"/>
    </row>
    <row r="203" spans="3:21" x14ac:dyDescent="0.2">
      <c r="C203" s="61"/>
      <c r="D203" s="61"/>
      <c r="E203" s="61"/>
      <c r="F203" s="61"/>
      <c r="G203" s="61"/>
      <c r="H203" s="62"/>
      <c r="I203" s="62"/>
      <c r="J203" s="62"/>
      <c r="K203" s="62"/>
      <c r="L203" s="62"/>
      <c r="M203" s="62"/>
      <c r="N203" s="62"/>
      <c r="O203" s="62"/>
      <c r="P203" s="62"/>
      <c r="Q203" s="62"/>
      <c r="R203" s="62"/>
      <c r="S203" s="62"/>
      <c r="T203" s="62"/>
      <c r="U203" s="62"/>
    </row>
    <row r="204" spans="3:21" x14ac:dyDescent="0.2">
      <c r="C204" s="61"/>
      <c r="D204" s="61"/>
      <c r="E204" s="61"/>
      <c r="F204" s="61"/>
      <c r="G204" s="61"/>
      <c r="H204" s="62"/>
      <c r="I204" s="62"/>
      <c r="J204" s="62"/>
      <c r="K204" s="62"/>
      <c r="L204" s="62"/>
      <c r="M204" s="62"/>
      <c r="N204" s="62"/>
      <c r="O204" s="62"/>
      <c r="P204" s="62"/>
      <c r="Q204" s="62"/>
      <c r="R204" s="62"/>
      <c r="S204" s="62"/>
      <c r="T204" s="62"/>
      <c r="U204" s="62"/>
    </row>
    <row r="205" spans="3:21" x14ac:dyDescent="0.2">
      <c r="C205" s="61"/>
      <c r="D205" s="61"/>
      <c r="E205" s="61"/>
      <c r="F205" s="61"/>
      <c r="G205" s="61"/>
      <c r="H205" s="62"/>
      <c r="I205" s="62"/>
      <c r="J205" s="62"/>
      <c r="K205" s="62"/>
      <c r="L205" s="62"/>
      <c r="M205" s="62"/>
      <c r="N205" s="62"/>
      <c r="O205" s="62"/>
      <c r="P205" s="62"/>
      <c r="Q205" s="62"/>
      <c r="R205" s="62"/>
      <c r="S205" s="62"/>
      <c r="T205" s="62"/>
      <c r="U205" s="62"/>
    </row>
    <row r="206" spans="3:21" x14ac:dyDescent="0.2">
      <c r="C206" s="61"/>
      <c r="D206" s="61"/>
      <c r="E206" s="61"/>
      <c r="F206" s="61"/>
      <c r="G206" s="61"/>
      <c r="H206" s="62"/>
      <c r="I206" s="62"/>
      <c r="J206" s="62"/>
      <c r="K206" s="62"/>
      <c r="L206" s="62"/>
      <c r="M206" s="62"/>
      <c r="N206" s="62"/>
      <c r="O206" s="62"/>
      <c r="P206" s="62"/>
      <c r="Q206" s="62"/>
      <c r="R206" s="62"/>
      <c r="S206" s="62"/>
      <c r="T206" s="62"/>
      <c r="U206" s="62"/>
    </row>
    <row r="207" spans="3:21" x14ac:dyDescent="0.2">
      <c r="C207" s="61"/>
      <c r="D207" s="61"/>
      <c r="E207" s="61"/>
      <c r="F207" s="61"/>
      <c r="G207" s="61"/>
      <c r="H207" s="62"/>
      <c r="I207" s="62"/>
      <c r="J207" s="62"/>
      <c r="K207" s="62"/>
      <c r="L207" s="62"/>
      <c r="M207" s="62"/>
      <c r="N207" s="62"/>
      <c r="O207" s="62"/>
      <c r="P207" s="62"/>
      <c r="Q207" s="62"/>
      <c r="R207" s="62"/>
      <c r="S207" s="62"/>
      <c r="T207" s="62"/>
      <c r="U207" s="62"/>
    </row>
    <row r="208" spans="3:21" x14ac:dyDescent="0.2">
      <c r="C208" s="61"/>
      <c r="D208" s="61"/>
      <c r="E208" s="61"/>
      <c r="F208" s="61"/>
      <c r="G208" s="61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</row>
    <row r="209" spans="3:21" x14ac:dyDescent="0.2">
      <c r="C209" s="61"/>
      <c r="D209" s="61"/>
      <c r="E209" s="61"/>
      <c r="F209" s="61"/>
      <c r="G209" s="61"/>
      <c r="H209" s="62"/>
      <c r="I209" s="62"/>
      <c r="J209" s="62"/>
      <c r="K209" s="62"/>
      <c r="L209" s="62"/>
      <c r="M209" s="62"/>
      <c r="N209" s="62"/>
      <c r="O209" s="62"/>
      <c r="P209" s="62"/>
      <c r="Q209" s="62"/>
      <c r="R209" s="62"/>
      <c r="S209" s="62"/>
      <c r="T209" s="62"/>
      <c r="U209" s="62"/>
    </row>
    <row r="210" spans="3:21" x14ac:dyDescent="0.2">
      <c r="C210" s="61"/>
      <c r="D210" s="61"/>
      <c r="E210" s="61"/>
      <c r="F210" s="61"/>
      <c r="G210" s="61"/>
      <c r="H210" s="62"/>
      <c r="I210" s="62"/>
      <c r="J210" s="62"/>
      <c r="K210" s="62"/>
      <c r="L210" s="62"/>
      <c r="M210" s="62"/>
      <c r="N210" s="62"/>
      <c r="O210" s="62"/>
      <c r="P210" s="62"/>
      <c r="Q210" s="62"/>
      <c r="R210" s="62"/>
      <c r="S210" s="62"/>
      <c r="T210" s="62"/>
      <c r="U210" s="62"/>
    </row>
    <row r="211" spans="3:21" x14ac:dyDescent="0.2">
      <c r="C211" s="61"/>
      <c r="D211" s="61"/>
      <c r="E211" s="61"/>
      <c r="F211" s="61"/>
      <c r="G211" s="61"/>
      <c r="H211" s="62"/>
      <c r="I211" s="62"/>
      <c r="J211" s="62"/>
      <c r="K211" s="62"/>
      <c r="L211" s="62"/>
      <c r="M211" s="62"/>
      <c r="N211" s="62"/>
      <c r="O211" s="62"/>
      <c r="P211" s="62"/>
      <c r="Q211" s="62"/>
      <c r="R211" s="62"/>
      <c r="S211" s="62"/>
      <c r="T211" s="62"/>
      <c r="U211" s="62"/>
    </row>
    <row r="212" spans="3:21" x14ac:dyDescent="0.2">
      <c r="C212" s="61"/>
      <c r="D212" s="61"/>
      <c r="E212" s="61"/>
      <c r="F212" s="61"/>
      <c r="G212" s="61"/>
      <c r="H212" s="62"/>
      <c r="I212" s="62"/>
      <c r="J212" s="62"/>
      <c r="K212" s="62"/>
      <c r="L212" s="62"/>
      <c r="M212" s="62"/>
      <c r="N212" s="62"/>
      <c r="O212" s="62"/>
      <c r="P212" s="62"/>
      <c r="Q212" s="62"/>
      <c r="R212" s="62"/>
      <c r="S212" s="62"/>
      <c r="T212" s="62"/>
      <c r="U212" s="62"/>
    </row>
    <row r="213" spans="3:21" x14ac:dyDescent="0.2">
      <c r="C213" s="61"/>
      <c r="D213" s="61"/>
      <c r="E213" s="61"/>
      <c r="F213" s="61"/>
      <c r="G213" s="61"/>
      <c r="H213" s="62"/>
      <c r="I213" s="62"/>
      <c r="J213" s="62"/>
      <c r="K213" s="62"/>
      <c r="L213" s="62"/>
      <c r="M213" s="62"/>
      <c r="N213" s="62"/>
      <c r="O213" s="62"/>
      <c r="P213" s="62"/>
      <c r="Q213" s="62"/>
      <c r="R213" s="62"/>
      <c r="S213" s="62"/>
      <c r="T213" s="62"/>
      <c r="U213" s="62"/>
    </row>
    <row r="214" spans="3:21" x14ac:dyDescent="0.2">
      <c r="C214" s="61"/>
      <c r="D214" s="61"/>
      <c r="E214" s="61"/>
      <c r="F214" s="61"/>
      <c r="G214" s="61"/>
      <c r="H214" s="62"/>
      <c r="I214" s="62"/>
      <c r="J214" s="62"/>
      <c r="K214" s="62"/>
      <c r="L214" s="62"/>
      <c r="M214" s="62"/>
      <c r="N214" s="62"/>
      <c r="O214" s="62"/>
      <c r="P214" s="62"/>
      <c r="Q214" s="62"/>
      <c r="R214" s="62"/>
      <c r="S214" s="62"/>
      <c r="T214" s="62"/>
      <c r="U214" s="62"/>
    </row>
    <row r="215" spans="3:21" x14ac:dyDescent="0.2">
      <c r="C215" s="61"/>
      <c r="D215" s="61"/>
      <c r="E215" s="61"/>
      <c r="F215" s="61"/>
      <c r="G215" s="61"/>
      <c r="H215" s="62"/>
      <c r="I215" s="62"/>
      <c r="J215" s="62"/>
      <c r="K215" s="62"/>
      <c r="L215" s="62"/>
      <c r="M215" s="62"/>
      <c r="N215" s="62"/>
      <c r="O215" s="62"/>
      <c r="P215" s="62"/>
      <c r="Q215" s="62"/>
      <c r="R215" s="62"/>
      <c r="S215" s="62"/>
      <c r="T215" s="62"/>
      <c r="U215" s="62"/>
    </row>
    <row r="216" spans="3:21" x14ac:dyDescent="0.2">
      <c r="C216" s="61"/>
      <c r="D216" s="61"/>
      <c r="E216" s="61"/>
      <c r="F216" s="61"/>
      <c r="G216" s="61"/>
      <c r="H216" s="62"/>
      <c r="I216" s="62"/>
      <c r="J216" s="62"/>
      <c r="K216" s="62"/>
      <c r="L216" s="62"/>
      <c r="M216" s="62"/>
      <c r="N216" s="62"/>
      <c r="O216" s="62"/>
      <c r="P216" s="62"/>
      <c r="Q216" s="62"/>
      <c r="R216" s="62"/>
      <c r="S216" s="62"/>
      <c r="T216" s="62"/>
      <c r="U216" s="62"/>
    </row>
    <row r="217" spans="3:21" x14ac:dyDescent="0.2">
      <c r="C217" s="61"/>
      <c r="D217" s="61"/>
      <c r="E217" s="61"/>
      <c r="F217" s="61"/>
      <c r="G217" s="61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</row>
    <row r="218" spans="3:21" x14ac:dyDescent="0.2">
      <c r="C218" s="61"/>
      <c r="D218" s="61"/>
      <c r="E218" s="61"/>
      <c r="F218" s="61"/>
      <c r="G218" s="61"/>
      <c r="H218" s="62"/>
      <c r="I218" s="62"/>
      <c r="J218" s="62"/>
      <c r="K218" s="62"/>
      <c r="L218" s="62"/>
      <c r="M218" s="62"/>
      <c r="N218" s="62"/>
      <c r="O218" s="62"/>
      <c r="P218" s="62"/>
      <c r="Q218" s="62"/>
      <c r="R218" s="62"/>
      <c r="S218" s="62"/>
      <c r="T218" s="62"/>
      <c r="U218" s="62"/>
    </row>
    <row r="219" spans="3:21" x14ac:dyDescent="0.2">
      <c r="C219" s="61"/>
      <c r="D219" s="61"/>
      <c r="E219" s="61"/>
      <c r="F219" s="61"/>
      <c r="G219" s="61"/>
      <c r="H219" s="62"/>
      <c r="I219" s="62"/>
      <c r="J219" s="62"/>
      <c r="K219" s="62"/>
      <c r="L219" s="62"/>
      <c r="M219" s="62"/>
      <c r="N219" s="62"/>
      <c r="O219" s="62"/>
      <c r="P219" s="62"/>
      <c r="Q219" s="62"/>
      <c r="R219" s="62"/>
      <c r="S219" s="62"/>
      <c r="T219" s="62"/>
      <c r="U219" s="62"/>
    </row>
    <row r="220" spans="3:21" x14ac:dyDescent="0.2">
      <c r="C220" s="61"/>
      <c r="D220" s="61"/>
      <c r="E220" s="61"/>
      <c r="F220" s="61"/>
      <c r="G220" s="61"/>
      <c r="H220" s="62"/>
      <c r="I220" s="62"/>
      <c r="J220" s="62"/>
      <c r="K220" s="62"/>
      <c r="L220" s="62"/>
      <c r="M220" s="62"/>
      <c r="N220" s="62"/>
      <c r="O220" s="62"/>
      <c r="P220" s="62"/>
      <c r="Q220" s="62"/>
      <c r="R220" s="62"/>
      <c r="S220" s="62"/>
      <c r="T220" s="62"/>
      <c r="U220" s="62"/>
    </row>
    <row r="221" spans="3:21" x14ac:dyDescent="0.2">
      <c r="C221" s="61"/>
      <c r="D221" s="61"/>
      <c r="E221" s="61"/>
      <c r="F221" s="61"/>
      <c r="G221" s="61"/>
      <c r="H221" s="62"/>
      <c r="I221" s="62"/>
      <c r="J221" s="62"/>
      <c r="K221" s="62"/>
      <c r="L221" s="62"/>
      <c r="M221" s="62"/>
      <c r="N221" s="62"/>
      <c r="O221" s="62"/>
      <c r="P221" s="62"/>
      <c r="Q221" s="62"/>
      <c r="R221" s="62"/>
      <c r="S221" s="62"/>
      <c r="T221" s="62"/>
      <c r="U221" s="62"/>
    </row>
    <row r="222" spans="3:21" x14ac:dyDescent="0.2">
      <c r="C222" s="61"/>
      <c r="D222" s="61"/>
      <c r="E222" s="61"/>
      <c r="F222" s="61"/>
      <c r="G222" s="61"/>
      <c r="H222" s="62"/>
      <c r="I222" s="62"/>
      <c r="J222" s="62"/>
      <c r="K222" s="62"/>
      <c r="L222" s="62"/>
      <c r="M222" s="62"/>
      <c r="N222" s="62"/>
      <c r="O222" s="62"/>
      <c r="P222" s="62"/>
      <c r="Q222" s="62"/>
      <c r="R222" s="62"/>
      <c r="S222" s="62"/>
      <c r="T222" s="62"/>
      <c r="U222" s="62"/>
    </row>
    <row r="223" spans="3:21" x14ac:dyDescent="0.2">
      <c r="C223" s="61"/>
      <c r="D223" s="61"/>
      <c r="E223" s="61"/>
      <c r="F223" s="61"/>
      <c r="G223" s="61"/>
      <c r="H223" s="62"/>
      <c r="I223" s="62"/>
      <c r="J223" s="62"/>
      <c r="K223" s="62"/>
      <c r="L223" s="62"/>
      <c r="M223" s="62"/>
      <c r="N223" s="62"/>
      <c r="O223" s="62"/>
      <c r="P223" s="62"/>
      <c r="Q223" s="62"/>
      <c r="R223" s="62"/>
      <c r="S223" s="62"/>
      <c r="T223" s="62"/>
      <c r="U223" s="62"/>
    </row>
    <row r="224" spans="3:21" x14ac:dyDescent="0.2">
      <c r="C224" s="61"/>
      <c r="D224" s="61"/>
      <c r="E224" s="61"/>
      <c r="F224" s="61"/>
      <c r="G224" s="61"/>
      <c r="H224" s="62"/>
      <c r="I224" s="62"/>
      <c r="J224" s="62"/>
      <c r="K224" s="62"/>
      <c r="L224" s="62"/>
      <c r="M224" s="62"/>
      <c r="N224" s="62"/>
      <c r="O224" s="62"/>
      <c r="P224" s="62"/>
      <c r="Q224" s="62"/>
      <c r="R224" s="62"/>
      <c r="S224" s="62"/>
      <c r="T224" s="62"/>
      <c r="U224" s="62"/>
    </row>
    <row r="225" spans="3:21" x14ac:dyDescent="0.2">
      <c r="C225" s="61"/>
      <c r="D225" s="61"/>
      <c r="E225" s="61"/>
      <c r="F225" s="61"/>
      <c r="G225" s="61"/>
      <c r="H225" s="62"/>
      <c r="I225" s="62"/>
      <c r="J225" s="62"/>
      <c r="K225" s="62"/>
      <c r="L225" s="62"/>
      <c r="M225" s="62"/>
      <c r="N225" s="62"/>
      <c r="O225" s="62"/>
      <c r="P225" s="62"/>
      <c r="Q225" s="62"/>
      <c r="R225" s="62"/>
      <c r="S225" s="62"/>
      <c r="T225" s="62"/>
      <c r="U225" s="62"/>
    </row>
    <row r="226" spans="3:21" x14ac:dyDescent="0.2">
      <c r="C226" s="61"/>
      <c r="D226" s="61"/>
      <c r="E226" s="61"/>
      <c r="F226" s="61"/>
      <c r="G226" s="61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</row>
    <row r="227" spans="3:21" x14ac:dyDescent="0.2">
      <c r="C227" s="61"/>
      <c r="D227" s="61"/>
      <c r="E227" s="61"/>
      <c r="F227" s="61"/>
      <c r="G227" s="61"/>
      <c r="H227" s="62"/>
      <c r="I227" s="62"/>
      <c r="J227" s="62"/>
      <c r="K227" s="62"/>
      <c r="L227" s="62"/>
      <c r="M227" s="62"/>
      <c r="N227" s="62"/>
      <c r="O227" s="62"/>
      <c r="P227" s="62"/>
      <c r="Q227" s="62"/>
      <c r="R227" s="62"/>
      <c r="S227" s="62"/>
      <c r="T227" s="62"/>
      <c r="U227" s="62"/>
    </row>
    <row r="228" spans="3:21" x14ac:dyDescent="0.2">
      <c r="C228" s="61"/>
      <c r="D228" s="61"/>
      <c r="E228" s="61"/>
      <c r="F228" s="61"/>
      <c r="G228" s="61"/>
      <c r="H228" s="62"/>
      <c r="I228" s="62"/>
      <c r="J228" s="62"/>
      <c r="K228" s="62"/>
      <c r="L228" s="62"/>
      <c r="M228" s="62"/>
      <c r="N228" s="62"/>
      <c r="O228" s="62"/>
      <c r="P228" s="62"/>
      <c r="Q228" s="62"/>
      <c r="R228" s="62"/>
      <c r="S228" s="62"/>
      <c r="T228" s="62"/>
      <c r="U228" s="62"/>
    </row>
    <row r="229" spans="3:21" x14ac:dyDescent="0.2">
      <c r="C229" s="61"/>
      <c r="D229" s="61"/>
      <c r="E229" s="61"/>
      <c r="F229" s="61"/>
      <c r="G229" s="61"/>
      <c r="H229" s="62"/>
      <c r="I229" s="62"/>
      <c r="J229" s="62"/>
      <c r="K229" s="62"/>
      <c r="L229" s="62"/>
      <c r="M229" s="62"/>
      <c r="N229" s="62"/>
      <c r="O229" s="62"/>
      <c r="P229" s="62"/>
      <c r="Q229" s="62"/>
      <c r="R229" s="62"/>
      <c r="S229" s="62"/>
      <c r="T229" s="62"/>
      <c r="U229" s="62"/>
    </row>
    <row r="230" spans="3:21" x14ac:dyDescent="0.2">
      <c r="C230" s="61"/>
      <c r="D230" s="61"/>
      <c r="E230" s="61"/>
      <c r="F230" s="61"/>
      <c r="G230" s="61"/>
      <c r="H230" s="62"/>
      <c r="I230" s="62"/>
      <c r="J230" s="62"/>
      <c r="K230" s="62"/>
      <c r="L230" s="62"/>
      <c r="M230" s="62"/>
      <c r="N230" s="62"/>
      <c r="O230" s="62"/>
      <c r="P230" s="62"/>
      <c r="Q230" s="62"/>
      <c r="R230" s="62"/>
      <c r="S230" s="62"/>
      <c r="T230" s="62"/>
      <c r="U230" s="62"/>
    </row>
    <row r="231" spans="3:21" x14ac:dyDescent="0.2">
      <c r="C231" s="61"/>
      <c r="D231" s="61"/>
      <c r="E231" s="61"/>
      <c r="F231" s="61"/>
      <c r="G231" s="61"/>
      <c r="H231" s="62"/>
      <c r="I231" s="62"/>
      <c r="J231" s="62"/>
      <c r="K231" s="62"/>
      <c r="L231" s="62"/>
      <c r="M231" s="62"/>
      <c r="N231" s="62"/>
      <c r="O231" s="62"/>
      <c r="P231" s="62"/>
      <c r="Q231" s="62"/>
      <c r="R231" s="62"/>
      <c r="S231" s="62"/>
      <c r="T231" s="62"/>
      <c r="U231" s="62"/>
    </row>
    <row r="232" spans="3:21" x14ac:dyDescent="0.2">
      <c r="C232" s="61"/>
      <c r="D232" s="61"/>
      <c r="E232" s="61"/>
      <c r="F232" s="61"/>
      <c r="G232" s="61"/>
      <c r="H232" s="62"/>
      <c r="I232" s="62"/>
      <c r="J232" s="62"/>
      <c r="K232" s="62"/>
      <c r="L232" s="62"/>
      <c r="M232" s="62"/>
      <c r="N232" s="62"/>
      <c r="O232" s="62"/>
      <c r="P232" s="62"/>
      <c r="Q232" s="62"/>
      <c r="R232" s="62"/>
      <c r="S232" s="62"/>
      <c r="T232" s="62"/>
      <c r="U232" s="62"/>
    </row>
    <row r="233" spans="3:21" x14ac:dyDescent="0.2">
      <c r="C233" s="61"/>
      <c r="D233" s="61"/>
      <c r="E233" s="61"/>
      <c r="F233" s="61"/>
      <c r="G233" s="61"/>
      <c r="H233" s="62"/>
      <c r="I233" s="62"/>
      <c r="J233" s="62"/>
      <c r="K233" s="62"/>
      <c r="L233" s="62"/>
      <c r="M233" s="62"/>
      <c r="N233" s="62"/>
      <c r="O233" s="62"/>
      <c r="P233" s="62"/>
      <c r="Q233" s="62"/>
      <c r="R233" s="62"/>
      <c r="S233" s="62"/>
      <c r="T233" s="62"/>
      <c r="U233" s="62"/>
    </row>
    <row r="234" spans="3:21" x14ac:dyDescent="0.2">
      <c r="C234" s="61"/>
      <c r="D234" s="61"/>
      <c r="E234" s="61"/>
      <c r="F234" s="61"/>
      <c r="G234" s="61"/>
      <c r="H234" s="62"/>
      <c r="I234" s="62"/>
      <c r="J234" s="62"/>
      <c r="K234" s="62"/>
      <c r="L234" s="62"/>
      <c r="M234" s="62"/>
      <c r="N234" s="62"/>
      <c r="O234" s="62"/>
      <c r="P234" s="62"/>
      <c r="Q234" s="62"/>
      <c r="R234" s="62"/>
      <c r="S234" s="62"/>
      <c r="T234" s="62"/>
      <c r="U234" s="62"/>
    </row>
    <row r="235" spans="3:21" x14ac:dyDescent="0.2">
      <c r="C235" s="61"/>
      <c r="D235" s="61"/>
      <c r="E235" s="61"/>
      <c r="F235" s="61"/>
      <c r="G235" s="61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</row>
    <row r="236" spans="3:21" x14ac:dyDescent="0.2">
      <c r="C236" s="61"/>
      <c r="D236" s="61"/>
      <c r="E236" s="61"/>
      <c r="F236" s="61"/>
      <c r="G236" s="61"/>
      <c r="H236" s="62"/>
      <c r="I236" s="62"/>
      <c r="J236" s="62"/>
      <c r="K236" s="62"/>
      <c r="L236" s="62"/>
      <c r="M236" s="62"/>
      <c r="N236" s="62"/>
      <c r="O236" s="62"/>
      <c r="P236" s="62"/>
      <c r="Q236" s="62"/>
      <c r="R236" s="62"/>
      <c r="S236" s="62"/>
      <c r="T236" s="62"/>
      <c r="U236" s="62"/>
    </row>
    <row r="237" spans="3:21" x14ac:dyDescent="0.2">
      <c r="C237" s="61"/>
      <c r="D237" s="61"/>
      <c r="E237" s="61"/>
      <c r="F237" s="61"/>
      <c r="G237" s="61"/>
      <c r="H237" s="62"/>
      <c r="I237" s="62"/>
      <c r="J237" s="62"/>
      <c r="K237" s="62"/>
      <c r="L237" s="62"/>
      <c r="M237" s="62"/>
      <c r="N237" s="62"/>
      <c r="O237" s="62"/>
      <c r="P237" s="62"/>
      <c r="Q237" s="62"/>
      <c r="R237" s="62"/>
      <c r="S237" s="62"/>
      <c r="T237" s="62"/>
      <c r="U237" s="62"/>
    </row>
    <row r="238" spans="3:21" x14ac:dyDescent="0.2">
      <c r="C238" s="61"/>
      <c r="D238" s="61"/>
      <c r="E238" s="61"/>
      <c r="F238" s="61"/>
      <c r="G238" s="61"/>
      <c r="H238" s="62"/>
      <c r="I238" s="62"/>
      <c r="J238" s="62"/>
      <c r="K238" s="62"/>
      <c r="L238" s="62"/>
      <c r="M238" s="62"/>
      <c r="N238" s="62"/>
      <c r="O238" s="62"/>
      <c r="P238" s="62"/>
      <c r="Q238" s="62"/>
      <c r="R238" s="62"/>
      <c r="S238" s="62"/>
      <c r="T238" s="62"/>
      <c r="U238" s="62"/>
    </row>
    <row r="239" spans="3:21" x14ac:dyDescent="0.2">
      <c r="C239" s="61"/>
      <c r="D239" s="61"/>
      <c r="E239" s="61"/>
      <c r="F239" s="61"/>
      <c r="G239" s="61"/>
      <c r="H239" s="62"/>
      <c r="I239" s="62"/>
      <c r="J239" s="62"/>
      <c r="K239" s="62"/>
      <c r="L239" s="62"/>
      <c r="M239" s="62"/>
      <c r="N239" s="62"/>
      <c r="O239" s="62"/>
      <c r="P239" s="62"/>
      <c r="Q239" s="62"/>
      <c r="R239" s="62"/>
      <c r="S239" s="62"/>
      <c r="T239" s="62"/>
      <c r="U239" s="62"/>
    </row>
    <row r="240" spans="3:21" x14ac:dyDescent="0.2">
      <c r="C240" s="61"/>
      <c r="D240" s="61"/>
      <c r="E240" s="61"/>
      <c r="F240" s="61"/>
      <c r="G240" s="61"/>
      <c r="H240" s="62"/>
      <c r="I240" s="62"/>
      <c r="J240" s="62"/>
      <c r="K240" s="62"/>
      <c r="L240" s="62"/>
      <c r="M240" s="62"/>
      <c r="N240" s="62"/>
      <c r="O240" s="62"/>
      <c r="P240" s="62"/>
      <c r="Q240" s="62"/>
      <c r="R240" s="62"/>
      <c r="S240" s="62"/>
      <c r="T240" s="62"/>
      <c r="U240" s="62"/>
    </row>
    <row r="241" spans="3:21" x14ac:dyDescent="0.2">
      <c r="C241" s="61"/>
      <c r="D241" s="61"/>
      <c r="E241" s="61"/>
      <c r="F241" s="61"/>
      <c r="G241" s="61"/>
      <c r="H241" s="62"/>
      <c r="I241" s="62"/>
      <c r="J241" s="62"/>
      <c r="K241" s="62"/>
      <c r="L241" s="62"/>
      <c r="M241" s="62"/>
      <c r="N241" s="62"/>
      <c r="O241" s="62"/>
      <c r="P241" s="62"/>
      <c r="Q241" s="62"/>
      <c r="R241" s="62"/>
      <c r="S241" s="62"/>
      <c r="T241" s="62"/>
      <c r="U241" s="62"/>
    </row>
    <row r="242" spans="3:21" x14ac:dyDescent="0.2">
      <c r="C242" s="61"/>
      <c r="D242" s="61"/>
      <c r="E242" s="61"/>
      <c r="F242" s="61"/>
      <c r="G242" s="61"/>
      <c r="H242" s="62"/>
      <c r="I242" s="62"/>
      <c r="J242" s="62"/>
      <c r="K242" s="62"/>
      <c r="L242" s="62"/>
      <c r="M242" s="62"/>
      <c r="N242" s="62"/>
      <c r="O242" s="62"/>
      <c r="P242" s="62"/>
      <c r="Q242" s="62"/>
      <c r="R242" s="62"/>
      <c r="S242" s="62"/>
      <c r="T242" s="62"/>
      <c r="U242" s="62"/>
    </row>
    <row r="243" spans="3:21" x14ac:dyDescent="0.2">
      <c r="C243" s="61"/>
      <c r="D243" s="61"/>
      <c r="E243" s="61"/>
      <c r="F243" s="61"/>
      <c r="G243" s="61"/>
      <c r="H243" s="62"/>
      <c r="I243" s="62"/>
      <c r="J243" s="62"/>
      <c r="K243" s="62"/>
      <c r="L243" s="62"/>
      <c r="M243" s="62"/>
      <c r="N243" s="62"/>
      <c r="O243" s="62"/>
      <c r="P243" s="62"/>
      <c r="Q243" s="62"/>
      <c r="R243" s="62"/>
      <c r="S243" s="62"/>
      <c r="T243" s="62"/>
      <c r="U243" s="62"/>
    </row>
    <row r="244" spans="3:21" x14ac:dyDescent="0.2">
      <c r="C244" s="61"/>
      <c r="D244" s="61"/>
      <c r="E244" s="61"/>
      <c r="F244" s="61"/>
      <c r="G244" s="61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</row>
    <row r="245" spans="3:21" x14ac:dyDescent="0.2">
      <c r="C245" s="61"/>
      <c r="D245" s="61"/>
      <c r="E245" s="61"/>
      <c r="F245" s="61"/>
      <c r="G245" s="61"/>
      <c r="H245" s="62"/>
      <c r="I245" s="62"/>
      <c r="J245" s="62"/>
      <c r="K245" s="62"/>
      <c r="L245" s="62"/>
      <c r="M245" s="62"/>
      <c r="N245" s="62"/>
      <c r="O245" s="62"/>
      <c r="P245" s="62"/>
      <c r="Q245" s="62"/>
      <c r="R245" s="62"/>
      <c r="S245" s="62"/>
      <c r="T245" s="62"/>
      <c r="U245" s="62"/>
    </row>
    <row r="246" spans="3:21" x14ac:dyDescent="0.2">
      <c r="C246" s="61"/>
      <c r="D246" s="61"/>
      <c r="E246" s="61"/>
      <c r="F246" s="61"/>
      <c r="G246" s="61"/>
      <c r="H246" s="62"/>
      <c r="I246" s="62"/>
      <c r="J246" s="62"/>
      <c r="K246" s="62"/>
      <c r="L246" s="62"/>
      <c r="M246" s="62"/>
      <c r="N246" s="62"/>
      <c r="O246" s="62"/>
      <c r="P246" s="62"/>
      <c r="Q246" s="62"/>
      <c r="R246" s="62"/>
      <c r="S246" s="62"/>
      <c r="T246" s="62"/>
      <c r="U246" s="62"/>
    </row>
    <row r="247" spans="3:21" x14ac:dyDescent="0.2">
      <c r="C247" s="61"/>
      <c r="D247" s="61"/>
      <c r="E247" s="61"/>
      <c r="F247" s="61"/>
      <c r="G247" s="61"/>
      <c r="H247" s="62"/>
      <c r="I247" s="62"/>
      <c r="J247" s="62"/>
      <c r="K247" s="62"/>
      <c r="L247" s="62"/>
      <c r="M247" s="62"/>
      <c r="N247" s="62"/>
      <c r="O247" s="62"/>
      <c r="P247" s="62"/>
      <c r="Q247" s="62"/>
      <c r="R247" s="62"/>
      <c r="S247" s="62"/>
      <c r="T247" s="62"/>
      <c r="U247" s="62"/>
    </row>
    <row r="248" spans="3:21" x14ac:dyDescent="0.2">
      <c r="C248" s="61"/>
      <c r="D248" s="61"/>
      <c r="E248" s="61"/>
      <c r="F248" s="61"/>
      <c r="G248" s="61"/>
      <c r="H248" s="62"/>
      <c r="I248" s="62"/>
      <c r="J248" s="62"/>
      <c r="K248" s="62"/>
      <c r="L248" s="62"/>
      <c r="M248" s="62"/>
      <c r="N248" s="62"/>
      <c r="O248" s="62"/>
      <c r="P248" s="62"/>
      <c r="Q248" s="62"/>
      <c r="R248" s="62"/>
      <c r="S248" s="62"/>
      <c r="T248" s="62"/>
      <c r="U248" s="62"/>
    </row>
    <row r="249" spans="3:21" x14ac:dyDescent="0.2">
      <c r="C249" s="61"/>
      <c r="D249" s="61"/>
      <c r="E249" s="61"/>
      <c r="F249" s="61"/>
      <c r="G249" s="61"/>
      <c r="H249" s="62"/>
      <c r="I249" s="62"/>
      <c r="J249" s="62"/>
      <c r="K249" s="62"/>
      <c r="L249" s="62"/>
      <c r="M249" s="62"/>
      <c r="N249" s="62"/>
      <c r="O249" s="62"/>
      <c r="P249" s="62"/>
      <c r="Q249" s="62"/>
      <c r="R249" s="62"/>
      <c r="S249" s="62"/>
      <c r="T249" s="62"/>
      <c r="U249" s="62"/>
    </row>
    <row r="250" spans="3:21" x14ac:dyDescent="0.2">
      <c r="C250" s="61"/>
      <c r="D250" s="61"/>
      <c r="E250" s="61"/>
      <c r="F250" s="61"/>
      <c r="G250" s="61"/>
      <c r="H250" s="62"/>
      <c r="I250" s="62"/>
      <c r="J250" s="62"/>
      <c r="K250" s="62"/>
      <c r="L250" s="62"/>
      <c r="M250" s="62"/>
      <c r="N250" s="62"/>
      <c r="O250" s="62"/>
      <c r="P250" s="62"/>
      <c r="Q250" s="62"/>
      <c r="R250" s="62"/>
      <c r="S250" s="62"/>
      <c r="T250" s="62"/>
      <c r="U250" s="62"/>
    </row>
    <row r="251" spans="3:21" x14ac:dyDescent="0.2">
      <c r="C251" s="61"/>
      <c r="D251" s="61"/>
      <c r="E251" s="61"/>
      <c r="F251" s="61"/>
      <c r="G251" s="61"/>
      <c r="H251" s="62"/>
      <c r="I251" s="62"/>
      <c r="J251" s="62"/>
      <c r="K251" s="62"/>
      <c r="L251" s="62"/>
      <c r="M251" s="62"/>
      <c r="N251" s="62"/>
      <c r="O251" s="62"/>
      <c r="P251" s="62"/>
      <c r="Q251" s="62"/>
      <c r="R251" s="62"/>
      <c r="S251" s="62"/>
      <c r="T251" s="62"/>
      <c r="U251" s="62"/>
    </row>
    <row r="252" spans="3:21" x14ac:dyDescent="0.2">
      <c r="C252" s="61"/>
      <c r="D252" s="61"/>
      <c r="E252" s="61"/>
      <c r="F252" s="61"/>
      <c r="G252" s="61"/>
      <c r="H252" s="62"/>
      <c r="I252" s="62"/>
      <c r="J252" s="62"/>
      <c r="K252" s="62"/>
      <c r="L252" s="62"/>
      <c r="M252" s="62"/>
      <c r="N252" s="62"/>
      <c r="O252" s="62"/>
      <c r="P252" s="62"/>
      <c r="Q252" s="62"/>
      <c r="R252" s="62"/>
      <c r="S252" s="62"/>
      <c r="T252" s="62"/>
      <c r="U252" s="62"/>
    </row>
    <row r="253" spans="3:21" x14ac:dyDescent="0.2">
      <c r="C253" s="61"/>
      <c r="D253" s="61"/>
      <c r="E253" s="61"/>
      <c r="F253" s="61"/>
      <c r="G253" s="61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</row>
    <row r="254" spans="3:21" x14ac:dyDescent="0.2">
      <c r="C254" s="61"/>
      <c r="D254" s="61"/>
      <c r="E254" s="61"/>
      <c r="F254" s="61"/>
      <c r="G254" s="61"/>
      <c r="H254" s="62"/>
      <c r="I254" s="62"/>
      <c r="J254" s="62"/>
      <c r="K254" s="62"/>
      <c r="L254" s="62"/>
      <c r="M254" s="62"/>
      <c r="N254" s="62"/>
      <c r="O254" s="62"/>
      <c r="P254" s="62"/>
      <c r="Q254" s="62"/>
      <c r="R254" s="62"/>
      <c r="S254" s="62"/>
      <c r="T254" s="62"/>
      <c r="U254" s="62"/>
    </row>
    <row r="255" spans="3:21" x14ac:dyDescent="0.2">
      <c r="C255" s="61"/>
      <c r="D255" s="61"/>
      <c r="E255" s="61"/>
      <c r="F255" s="61"/>
      <c r="G255" s="61"/>
      <c r="H255" s="62"/>
      <c r="I255" s="62"/>
      <c r="J255" s="62"/>
      <c r="K255" s="62"/>
      <c r="L255" s="62"/>
      <c r="M255" s="62"/>
      <c r="N255" s="62"/>
      <c r="O255" s="62"/>
      <c r="P255" s="62"/>
      <c r="Q255" s="62"/>
      <c r="R255" s="62"/>
      <c r="S255" s="62"/>
      <c r="T255" s="62"/>
      <c r="U255" s="62"/>
    </row>
    <row r="256" spans="3:21" x14ac:dyDescent="0.2">
      <c r="C256" s="61"/>
      <c r="D256" s="61"/>
      <c r="E256" s="61"/>
      <c r="F256" s="61"/>
      <c r="G256" s="61"/>
      <c r="H256" s="62"/>
      <c r="I256" s="62"/>
      <c r="J256" s="62"/>
      <c r="K256" s="62"/>
      <c r="L256" s="62"/>
      <c r="M256" s="62"/>
      <c r="N256" s="62"/>
      <c r="O256" s="62"/>
      <c r="P256" s="62"/>
      <c r="Q256" s="62"/>
      <c r="R256" s="62"/>
      <c r="S256" s="62"/>
      <c r="T256" s="62"/>
      <c r="U256" s="62"/>
    </row>
    <row r="257" spans="3:21" x14ac:dyDescent="0.2">
      <c r="C257" s="61"/>
      <c r="D257" s="61"/>
      <c r="E257" s="61"/>
      <c r="F257" s="61"/>
      <c r="G257" s="61"/>
      <c r="H257" s="62"/>
      <c r="I257" s="62"/>
      <c r="J257" s="62"/>
      <c r="K257" s="62"/>
      <c r="L257" s="62"/>
      <c r="M257" s="62"/>
      <c r="N257" s="62"/>
      <c r="O257" s="62"/>
      <c r="P257" s="62"/>
      <c r="Q257" s="62"/>
      <c r="R257" s="62"/>
      <c r="S257" s="62"/>
      <c r="T257" s="62"/>
      <c r="U257" s="62"/>
    </row>
    <row r="258" spans="3:21" x14ac:dyDescent="0.2">
      <c r="C258" s="61"/>
      <c r="D258" s="61"/>
      <c r="E258" s="61"/>
      <c r="F258" s="61"/>
      <c r="G258" s="61"/>
      <c r="H258" s="62"/>
      <c r="I258" s="62"/>
      <c r="J258" s="62"/>
      <c r="K258" s="62"/>
      <c r="L258" s="62"/>
      <c r="M258" s="62"/>
      <c r="N258" s="62"/>
      <c r="O258" s="62"/>
      <c r="P258" s="62"/>
      <c r="Q258" s="62"/>
      <c r="R258" s="62"/>
      <c r="S258" s="62"/>
      <c r="T258" s="62"/>
      <c r="U258" s="62"/>
    </row>
    <row r="259" spans="3:21" x14ac:dyDescent="0.2">
      <c r="C259" s="61"/>
      <c r="D259" s="61"/>
      <c r="E259" s="61"/>
      <c r="F259" s="61"/>
      <c r="G259" s="61"/>
      <c r="H259" s="62"/>
      <c r="I259" s="62"/>
      <c r="J259" s="62"/>
      <c r="K259" s="62"/>
      <c r="L259" s="62"/>
      <c r="M259" s="62"/>
      <c r="N259" s="62"/>
      <c r="O259" s="62"/>
      <c r="P259" s="62"/>
      <c r="Q259" s="62"/>
      <c r="R259" s="62"/>
      <c r="S259" s="62"/>
      <c r="T259" s="62"/>
      <c r="U259" s="62"/>
    </row>
    <row r="260" spans="3:21" x14ac:dyDescent="0.2">
      <c r="C260" s="61"/>
      <c r="D260" s="61"/>
      <c r="E260" s="61"/>
      <c r="F260" s="61"/>
      <c r="G260" s="61"/>
      <c r="H260" s="62"/>
      <c r="I260" s="62"/>
      <c r="J260" s="62"/>
      <c r="K260" s="62"/>
      <c r="L260" s="62"/>
      <c r="M260" s="62"/>
      <c r="N260" s="62"/>
      <c r="O260" s="62"/>
      <c r="P260" s="62"/>
      <c r="Q260" s="62"/>
      <c r="R260" s="62"/>
      <c r="S260" s="62"/>
      <c r="T260" s="62"/>
      <c r="U260" s="62"/>
    </row>
    <row r="261" spans="3:21" x14ac:dyDescent="0.2">
      <c r="C261" s="61"/>
      <c r="D261" s="61"/>
      <c r="E261" s="61"/>
      <c r="F261" s="61"/>
      <c r="G261" s="61"/>
      <c r="H261" s="62"/>
      <c r="I261" s="62"/>
      <c r="J261" s="62"/>
      <c r="K261" s="62"/>
      <c r="L261" s="62"/>
      <c r="M261" s="62"/>
      <c r="N261" s="62"/>
      <c r="O261" s="62"/>
      <c r="P261" s="62"/>
      <c r="Q261" s="62"/>
      <c r="R261" s="62"/>
      <c r="S261" s="62"/>
      <c r="T261" s="62"/>
      <c r="U261" s="62"/>
    </row>
    <row r="262" spans="3:21" x14ac:dyDescent="0.2">
      <c r="C262" s="61"/>
      <c r="D262" s="61"/>
      <c r="E262" s="61"/>
      <c r="F262" s="61"/>
      <c r="G262" s="61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</row>
    <row r="263" spans="3:21" x14ac:dyDescent="0.2">
      <c r="C263" s="61"/>
      <c r="D263" s="61"/>
      <c r="E263" s="61"/>
      <c r="F263" s="61"/>
      <c r="G263" s="61"/>
      <c r="H263" s="62"/>
      <c r="I263" s="62"/>
      <c r="J263" s="62"/>
      <c r="K263" s="62"/>
      <c r="L263" s="62"/>
      <c r="M263" s="62"/>
      <c r="N263" s="62"/>
      <c r="O263" s="62"/>
      <c r="P263" s="62"/>
      <c r="Q263" s="62"/>
      <c r="R263" s="62"/>
      <c r="S263" s="62"/>
      <c r="T263" s="62"/>
      <c r="U263" s="62"/>
    </row>
    <row r="264" spans="3:21" x14ac:dyDescent="0.2">
      <c r="C264" s="61"/>
      <c r="D264" s="61"/>
      <c r="E264" s="61"/>
      <c r="F264" s="61"/>
      <c r="G264" s="61"/>
      <c r="H264" s="62"/>
      <c r="I264" s="62"/>
      <c r="J264" s="62"/>
      <c r="K264" s="62"/>
      <c r="L264" s="62"/>
      <c r="M264" s="62"/>
      <c r="N264" s="62"/>
      <c r="O264" s="62"/>
      <c r="P264" s="62"/>
      <c r="Q264" s="62"/>
      <c r="R264" s="62"/>
      <c r="S264" s="62"/>
      <c r="T264" s="62"/>
      <c r="U264" s="62"/>
    </row>
    <row r="265" spans="3:21" x14ac:dyDescent="0.2">
      <c r="C265" s="61"/>
      <c r="D265" s="61"/>
      <c r="E265" s="61"/>
      <c r="F265" s="61"/>
      <c r="G265" s="61"/>
      <c r="H265" s="62"/>
      <c r="I265" s="62"/>
      <c r="J265" s="62"/>
      <c r="K265" s="62"/>
      <c r="L265" s="62"/>
      <c r="M265" s="62"/>
      <c r="N265" s="62"/>
      <c r="O265" s="62"/>
      <c r="P265" s="62"/>
      <c r="Q265" s="62"/>
      <c r="R265" s="62"/>
      <c r="S265" s="62"/>
      <c r="T265" s="62"/>
      <c r="U265" s="62"/>
    </row>
    <row r="266" spans="3:21" x14ac:dyDescent="0.2">
      <c r="C266" s="61"/>
      <c r="D266" s="61"/>
      <c r="E266" s="61"/>
      <c r="F266" s="61"/>
      <c r="G266" s="61"/>
      <c r="H266" s="62"/>
      <c r="I266" s="62"/>
      <c r="J266" s="62"/>
      <c r="K266" s="62"/>
      <c r="L266" s="62"/>
      <c r="M266" s="62"/>
      <c r="N266" s="62"/>
      <c r="O266" s="62"/>
      <c r="P266" s="62"/>
      <c r="Q266" s="62"/>
      <c r="R266" s="62"/>
      <c r="S266" s="62"/>
      <c r="T266" s="62"/>
      <c r="U266" s="62"/>
    </row>
    <row r="267" spans="3:21" x14ac:dyDescent="0.2">
      <c r="C267" s="61"/>
      <c r="D267" s="61"/>
      <c r="E267" s="61"/>
      <c r="F267" s="61"/>
      <c r="G267" s="61"/>
      <c r="H267" s="62"/>
      <c r="I267" s="62"/>
      <c r="J267" s="62"/>
      <c r="K267" s="62"/>
      <c r="L267" s="62"/>
      <c r="M267" s="62"/>
      <c r="N267" s="62"/>
      <c r="O267" s="62"/>
      <c r="P267" s="62"/>
      <c r="Q267" s="62"/>
      <c r="R267" s="62"/>
      <c r="S267" s="62"/>
      <c r="T267" s="62"/>
      <c r="U267" s="62"/>
    </row>
    <row r="268" spans="3:21" x14ac:dyDescent="0.2">
      <c r="C268" s="61"/>
      <c r="D268" s="61"/>
      <c r="E268" s="61"/>
      <c r="F268" s="61"/>
      <c r="G268" s="61"/>
      <c r="H268" s="62"/>
      <c r="I268" s="62"/>
      <c r="J268" s="62"/>
      <c r="K268" s="62"/>
      <c r="L268" s="62"/>
      <c r="M268" s="62"/>
      <c r="N268" s="62"/>
      <c r="O268" s="62"/>
      <c r="P268" s="62"/>
      <c r="Q268" s="62"/>
      <c r="R268" s="62"/>
      <c r="S268" s="62"/>
      <c r="T268" s="62"/>
      <c r="U268" s="62"/>
    </row>
    <row r="269" spans="3:21" x14ac:dyDescent="0.2">
      <c r="C269" s="61"/>
      <c r="D269" s="61"/>
      <c r="E269" s="61"/>
      <c r="F269" s="61"/>
      <c r="G269" s="61"/>
      <c r="H269" s="62"/>
      <c r="I269" s="62"/>
      <c r="J269" s="62"/>
      <c r="K269" s="62"/>
      <c r="L269" s="62"/>
      <c r="M269" s="62"/>
      <c r="N269" s="62"/>
      <c r="O269" s="62"/>
      <c r="P269" s="62"/>
      <c r="Q269" s="62"/>
      <c r="R269" s="62"/>
      <c r="S269" s="62"/>
      <c r="T269" s="62"/>
      <c r="U269" s="62"/>
    </row>
    <row r="270" spans="3:21" x14ac:dyDescent="0.2">
      <c r="C270" s="61"/>
      <c r="D270" s="61"/>
      <c r="E270" s="61"/>
      <c r="F270" s="61"/>
      <c r="G270" s="61"/>
      <c r="H270" s="62"/>
      <c r="I270" s="62"/>
      <c r="J270" s="62"/>
      <c r="K270" s="62"/>
      <c r="L270" s="62"/>
      <c r="M270" s="62"/>
      <c r="N270" s="62"/>
      <c r="O270" s="62"/>
      <c r="P270" s="62"/>
      <c r="Q270" s="62"/>
      <c r="R270" s="62"/>
      <c r="S270" s="62"/>
      <c r="T270" s="62"/>
      <c r="U270" s="62"/>
    </row>
    <row r="271" spans="3:21" x14ac:dyDescent="0.2">
      <c r="C271" s="61"/>
      <c r="D271" s="61"/>
      <c r="E271" s="61"/>
      <c r="F271" s="61"/>
      <c r="G271" s="61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</row>
    <row r="272" spans="3:21" x14ac:dyDescent="0.2">
      <c r="C272" s="61"/>
      <c r="D272" s="61"/>
      <c r="E272" s="61"/>
      <c r="F272" s="61"/>
      <c r="G272" s="61"/>
      <c r="H272" s="62"/>
      <c r="I272" s="62"/>
      <c r="J272" s="62"/>
      <c r="K272" s="62"/>
      <c r="L272" s="62"/>
      <c r="M272" s="62"/>
      <c r="N272" s="62"/>
      <c r="O272" s="62"/>
      <c r="P272" s="62"/>
      <c r="Q272" s="62"/>
      <c r="R272" s="62"/>
      <c r="S272" s="62"/>
      <c r="T272" s="62"/>
      <c r="U272" s="62"/>
    </row>
    <row r="273" spans="3:21" x14ac:dyDescent="0.2">
      <c r="C273" s="61"/>
      <c r="D273" s="61"/>
      <c r="E273" s="61"/>
      <c r="F273" s="61"/>
      <c r="G273" s="61"/>
      <c r="H273" s="62"/>
      <c r="I273" s="62"/>
      <c r="J273" s="62"/>
      <c r="K273" s="62"/>
      <c r="L273" s="62"/>
      <c r="M273" s="62"/>
      <c r="N273" s="62"/>
      <c r="O273" s="62"/>
      <c r="P273" s="62"/>
      <c r="Q273" s="62"/>
      <c r="R273" s="62"/>
      <c r="S273" s="62"/>
      <c r="T273" s="62"/>
      <c r="U273" s="62"/>
    </row>
    <row r="274" spans="3:21" x14ac:dyDescent="0.2">
      <c r="C274" s="61"/>
      <c r="D274" s="61"/>
      <c r="E274" s="61"/>
      <c r="F274" s="61"/>
      <c r="G274" s="61"/>
      <c r="H274" s="62"/>
      <c r="I274" s="62"/>
      <c r="J274" s="62"/>
      <c r="K274" s="62"/>
      <c r="L274" s="62"/>
      <c r="M274" s="62"/>
      <c r="N274" s="62"/>
      <c r="O274" s="62"/>
      <c r="P274" s="62"/>
      <c r="Q274" s="62"/>
      <c r="R274" s="62"/>
      <c r="S274" s="62"/>
      <c r="T274" s="62"/>
      <c r="U274" s="62"/>
    </row>
    <row r="275" spans="3:21" x14ac:dyDescent="0.2">
      <c r="C275" s="61"/>
      <c r="D275" s="61"/>
      <c r="E275" s="61"/>
      <c r="F275" s="61"/>
      <c r="G275" s="61"/>
      <c r="H275" s="62"/>
      <c r="I275" s="62"/>
      <c r="J275" s="62"/>
      <c r="K275" s="62"/>
      <c r="L275" s="62"/>
      <c r="M275" s="62"/>
      <c r="N275" s="62"/>
      <c r="O275" s="62"/>
      <c r="P275" s="62"/>
      <c r="Q275" s="62"/>
      <c r="R275" s="62"/>
      <c r="S275" s="62"/>
      <c r="T275" s="62"/>
      <c r="U275" s="62"/>
    </row>
    <row r="276" spans="3:21" x14ac:dyDescent="0.2">
      <c r="C276" s="61"/>
      <c r="D276" s="61"/>
      <c r="E276" s="61"/>
      <c r="F276" s="61"/>
      <c r="G276" s="61"/>
      <c r="H276" s="62"/>
      <c r="I276" s="62"/>
      <c r="J276" s="62"/>
      <c r="K276" s="62"/>
      <c r="L276" s="62"/>
      <c r="M276" s="62"/>
      <c r="N276" s="62"/>
      <c r="O276" s="62"/>
      <c r="P276" s="62"/>
      <c r="Q276" s="62"/>
      <c r="R276" s="62"/>
      <c r="S276" s="62"/>
      <c r="T276" s="62"/>
      <c r="U276" s="62"/>
    </row>
    <row r="277" spans="3:21" x14ac:dyDescent="0.2">
      <c r="C277" s="61"/>
      <c r="D277" s="61"/>
      <c r="E277" s="61"/>
      <c r="F277" s="61"/>
      <c r="G277" s="61"/>
      <c r="H277" s="62"/>
      <c r="I277" s="62"/>
      <c r="J277" s="62"/>
      <c r="K277" s="62"/>
      <c r="L277" s="62"/>
      <c r="M277" s="62"/>
      <c r="N277" s="62"/>
      <c r="O277" s="62"/>
      <c r="P277" s="62"/>
      <c r="Q277" s="62"/>
      <c r="R277" s="62"/>
      <c r="S277" s="62"/>
      <c r="T277" s="62"/>
      <c r="U277" s="62"/>
    </row>
    <row r="278" spans="3:21" x14ac:dyDescent="0.2">
      <c r="C278" s="61"/>
      <c r="D278" s="61"/>
      <c r="E278" s="61"/>
      <c r="F278" s="61"/>
      <c r="G278" s="61"/>
      <c r="H278" s="62"/>
      <c r="I278" s="62"/>
      <c r="J278" s="62"/>
      <c r="K278" s="62"/>
      <c r="L278" s="62"/>
      <c r="M278" s="62"/>
      <c r="N278" s="62"/>
      <c r="O278" s="62"/>
      <c r="P278" s="62"/>
      <c r="Q278" s="62"/>
      <c r="R278" s="62"/>
      <c r="S278" s="62"/>
      <c r="T278" s="62"/>
      <c r="U278" s="62"/>
    </row>
    <row r="279" spans="3:21" x14ac:dyDescent="0.2">
      <c r="C279" s="61"/>
      <c r="D279" s="61"/>
      <c r="E279" s="61"/>
      <c r="F279" s="61"/>
      <c r="G279" s="61"/>
      <c r="H279" s="62"/>
      <c r="I279" s="62"/>
      <c r="J279" s="62"/>
      <c r="K279" s="62"/>
      <c r="L279" s="62"/>
      <c r="M279" s="62"/>
      <c r="N279" s="62"/>
      <c r="O279" s="62"/>
      <c r="P279" s="62"/>
      <c r="Q279" s="62"/>
      <c r="R279" s="62"/>
      <c r="S279" s="62"/>
      <c r="T279" s="62"/>
      <c r="U279" s="62"/>
    </row>
    <row r="280" spans="3:21" x14ac:dyDescent="0.2">
      <c r="C280" s="61"/>
      <c r="D280" s="61"/>
      <c r="E280" s="61"/>
      <c r="F280" s="61"/>
      <c r="G280" s="61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</row>
    <row r="281" spans="3:21" x14ac:dyDescent="0.2">
      <c r="C281" s="61"/>
      <c r="D281" s="61"/>
      <c r="E281" s="61"/>
      <c r="F281" s="61"/>
      <c r="G281" s="61"/>
      <c r="H281" s="62"/>
      <c r="I281" s="62"/>
      <c r="J281" s="62"/>
      <c r="K281" s="62"/>
      <c r="L281" s="62"/>
      <c r="M281" s="62"/>
      <c r="N281" s="62"/>
      <c r="O281" s="62"/>
      <c r="P281" s="62"/>
      <c r="Q281" s="62"/>
      <c r="R281" s="62"/>
      <c r="S281" s="62"/>
      <c r="T281" s="62"/>
      <c r="U281" s="62"/>
    </row>
    <row r="282" spans="3:21" x14ac:dyDescent="0.2">
      <c r="C282" s="61"/>
      <c r="D282" s="61"/>
      <c r="E282" s="61"/>
      <c r="F282" s="61"/>
      <c r="G282" s="61"/>
      <c r="H282" s="62"/>
      <c r="I282" s="62"/>
      <c r="J282" s="62"/>
      <c r="K282" s="62"/>
      <c r="L282" s="62"/>
      <c r="M282" s="62"/>
      <c r="N282" s="62"/>
      <c r="O282" s="62"/>
      <c r="P282" s="62"/>
      <c r="Q282" s="62"/>
      <c r="R282" s="62"/>
      <c r="S282" s="62"/>
      <c r="T282" s="62"/>
      <c r="U282" s="62"/>
    </row>
    <row r="283" spans="3:21" x14ac:dyDescent="0.2">
      <c r="C283" s="61"/>
      <c r="D283" s="61"/>
      <c r="E283" s="61"/>
      <c r="F283" s="61"/>
      <c r="G283" s="61"/>
      <c r="H283" s="62"/>
      <c r="I283" s="62"/>
      <c r="J283" s="62"/>
      <c r="K283" s="62"/>
      <c r="L283" s="62"/>
      <c r="M283" s="62"/>
      <c r="N283" s="62"/>
      <c r="O283" s="62"/>
      <c r="P283" s="62"/>
      <c r="Q283" s="62"/>
      <c r="R283" s="62"/>
      <c r="S283" s="62"/>
      <c r="T283" s="62"/>
      <c r="U283" s="62"/>
    </row>
    <row r="284" spans="3:21" x14ac:dyDescent="0.2">
      <c r="C284" s="61"/>
      <c r="D284" s="61"/>
      <c r="E284" s="61"/>
      <c r="F284" s="61"/>
      <c r="G284" s="61"/>
      <c r="H284" s="62"/>
      <c r="I284" s="62"/>
      <c r="J284" s="62"/>
      <c r="K284" s="62"/>
      <c r="L284" s="62"/>
      <c r="M284" s="62"/>
      <c r="N284" s="62"/>
      <c r="O284" s="62"/>
      <c r="P284" s="62"/>
      <c r="Q284" s="62"/>
      <c r="R284" s="62"/>
      <c r="S284" s="62"/>
      <c r="T284" s="62"/>
      <c r="U284" s="62"/>
    </row>
    <row r="285" spans="3:21" x14ac:dyDescent="0.2">
      <c r="C285" s="61"/>
      <c r="D285" s="61"/>
      <c r="E285" s="61"/>
      <c r="F285" s="61"/>
      <c r="G285" s="61"/>
      <c r="H285" s="62"/>
      <c r="I285" s="62"/>
      <c r="J285" s="62"/>
      <c r="K285" s="62"/>
      <c r="L285" s="62"/>
      <c r="M285" s="62"/>
      <c r="N285" s="62"/>
      <c r="O285" s="62"/>
      <c r="P285" s="62"/>
      <c r="Q285" s="62"/>
      <c r="R285" s="62"/>
      <c r="S285" s="62"/>
      <c r="T285" s="62"/>
      <c r="U285" s="62"/>
    </row>
    <row r="286" spans="3:21" x14ac:dyDescent="0.2">
      <c r="C286" s="61"/>
      <c r="D286" s="61"/>
      <c r="E286" s="61"/>
      <c r="F286" s="61"/>
      <c r="G286" s="61"/>
      <c r="H286" s="62"/>
      <c r="I286" s="62"/>
      <c r="J286" s="62"/>
      <c r="K286" s="62"/>
      <c r="L286" s="62"/>
      <c r="M286" s="62"/>
      <c r="N286" s="62"/>
      <c r="O286" s="62"/>
      <c r="P286" s="62"/>
      <c r="Q286" s="62"/>
      <c r="R286" s="62"/>
      <c r="S286" s="62"/>
      <c r="T286" s="62"/>
      <c r="U286" s="62"/>
    </row>
    <row r="287" spans="3:21" x14ac:dyDescent="0.2">
      <c r="C287" s="61"/>
      <c r="D287" s="61"/>
      <c r="E287" s="61"/>
      <c r="F287" s="61"/>
      <c r="G287" s="61"/>
      <c r="H287" s="62"/>
      <c r="I287" s="62"/>
      <c r="J287" s="62"/>
      <c r="K287" s="62"/>
      <c r="L287" s="62"/>
      <c r="M287" s="62"/>
      <c r="N287" s="62"/>
      <c r="O287" s="62"/>
      <c r="P287" s="62"/>
      <c r="Q287" s="62"/>
      <c r="R287" s="62"/>
      <c r="S287" s="62"/>
      <c r="T287" s="62"/>
      <c r="U287" s="62"/>
    </row>
    <row r="288" spans="3:21" x14ac:dyDescent="0.2">
      <c r="C288" s="61"/>
      <c r="D288" s="61"/>
      <c r="E288" s="61"/>
      <c r="F288" s="61"/>
      <c r="G288" s="61"/>
      <c r="H288" s="62"/>
      <c r="I288" s="62"/>
      <c r="J288" s="62"/>
      <c r="K288" s="62"/>
      <c r="L288" s="62"/>
      <c r="M288" s="62"/>
      <c r="N288" s="62"/>
      <c r="O288" s="62"/>
      <c r="P288" s="62"/>
      <c r="Q288" s="62"/>
      <c r="R288" s="62"/>
      <c r="S288" s="62"/>
      <c r="T288" s="62"/>
      <c r="U288" s="62"/>
    </row>
    <row r="289" spans="3:21" x14ac:dyDescent="0.2">
      <c r="C289" s="61"/>
      <c r="D289" s="61"/>
      <c r="E289" s="61"/>
      <c r="F289" s="61"/>
      <c r="G289" s="61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</row>
    <row r="290" spans="3:21" x14ac:dyDescent="0.2">
      <c r="C290" s="61"/>
      <c r="D290" s="61"/>
      <c r="E290" s="61"/>
      <c r="F290" s="61"/>
      <c r="G290" s="61"/>
      <c r="H290" s="62"/>
      <c r="I290" s="62"/>
      <c r="J290" s="62"/>
      <c r="K290" s="62"/>
      <c r="L290" s="62"/>
      <c r="M290" s="62"/>
      <c r="N290" s="62"/>
      <c r="O290" s="62"/>
      <c r="P290" s="62"/>
      <c r="Q290" s="62"/>
      <c r="R290" s="62"/>
      <c r="S290" s="62"/>
      <c r="T290" s="62"/>
      <c r="U290" s="62"/>
    </row>
    <row r="291" spans="3:21" x14ac:dyDescent="0.2">
      <c r="C291" s="61"/>
      <c r="D291" s="61"/>
      <c r="E291" s="61"/>
      <c r="F291" s="61"/>
      <c r="G291" s="61"/>
      <c r="H291" s="62"/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  <c r="T291" s="62"/>
      <c r="U291" s="62"/>
    </row>
    <row r="292" spans="3:21" x14ac:dyDescent="0.2">
      <c r="C292" s="61"/>
      <c r="D292" s="61"/>
      <c r="E292" s="61"/>
      <c r="F292" s="61"/>
      <c r="G292" s="61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2"/>
      <c r="S292" s="62"/>
      <c r="T292" s="62"/>
      <c r="U292" s="62"/>
    </row>
    <row r="293" spans="3:21" x14ac:dyDescent="0.2">
      <c r="C293" s="61"/>
      <c r="D293" s="61"/>
      <c r="E293" s="61"/>
      <c r="F293" s="61"/>
      <c r="G293" s="61"/>
      <c r="H293" s="62"/>
      <c r="I293" s="62"/>
      <c r="J293" s="62"/>
      <c r="K293" s="62"/>
      <c r="L293" s="62"/>
      <c r="M293" s="62"/>
      <c r="N293" s="62"/>
      <c r="O293" s="62"/>
      <c r="P293" s="62"/>
      <c r="Q293" s="62"/>
      <c r="R293" s="62"/>
      <c r="S293" s="62"/>
      <c r="T293" s="62"/>
      <c r="U293" s="62"/>
    </row>
    <row r="294" spans="3:21" x14ac:dyDescent="0.2">
      <c r="C294" s="61"/>
      <c r="D294" s="61"/>
      <c r="E294" s="61"/>
      <c r="F294" s="61"/>
      <c r="G294" s="61"/>
      <c r="H294" s="62"/>
      <c r="I294" s="62"/>
      <c r="J294" s="62"/>
      <c r="K294" s="62"/>
      <c r="L294" s="62"/>
      <c r="M294" s="62"/>
      <c r="N294" s="62"/>
      <c r="O294" s="62"/>
      <c r="P294" s="62"/>
      <c r="Q294" s="62"/>
      <c r="R294" s="62"/>
      <c r="S294" s="62"/>
      <c r="T294" s="62"/>
      <c r="U294" s="62"/>
    </row>
    <row r="295" spans="3:21" x14ac:dyDescent="0.2">
      <c r="C295" s="61"/>
      <c r="D295" s="61"/>
      <c r="E295" s="61"/>
      <c r="F295" s="61"/>
      <c r="G295" s="61"/>
      <c r="H295" s="62"/>
      <c r="I295" s="62"/>
      <c r="J295" s="62"/>
      <c r="K295" s="62"/>
      <c r="L295" s="62"/>
      <c r="M295" s="62"/>
      <c r="N295" s="62"/>
      <c r="O295" s="62"/>
      <c r="P295" s="62"/>
      <c r="Q295" s="62"/>
      <c r="R295" s="62"/>
      <c r="S295" s="62"/>
      <c r="T295" s="62"/>
      <c r="U295" s="62"/>
    </row>
    <row r="296" spans="3:21" x14ac:dyDescent="0.2">
      <c r="C296" s="61"/>
      <c r="D296" s="61"/>
      <c r="E296" s="61"/>
      <c r="F296" s="61"/>
      <c r="G296" s="61"/>
      <c r="H296" s="62"/>
      <c r="I296" s="62"/>
      <c r="J296" s="62"/>
      <c r="K296" s="62"/>
      <c r="L296" s="62"/>
      <c r="M296" s="62"/>
      <c r="N296" s="62"/>
      <c r="O296" s="62"/>
      <c r="P296" s="62"/>
      <c r="Q296" s="62"/>
      <c r="R296" s="62"/>
      <c r="S296" s="62"/>
      <c r="T296" s="62"/>
      <c r="U296" s="62"/>
    </row>
    <row r="297" spans="3:21" x14ac:dyDescent="0.2">
      <c r="C297" s="61"/>
      <c r="D297" s="61"/>
      <c r="E297" s="61"/>
      <c r="F297" s="61"/>
      <c r="G297" s="61"/>
      <c r="H297" s="62"/>
      <c r="I297" s="62"/>
      <c r="J297" s="62"/>
      <c r="K297" s="62"/>
      <c r="L297" s="62"/>
      <c r="M297" s="62"/>
      <c r="N297" s="62"/>
      <c r="O297" s="62"/>
      <c r="P297" s="62"/>
      <c r="Q297" s="62"/>
      <c r="R297" s="62"/>
      <c r="S297" s="62"/>
      <c r="T297" s="62"/>
      <c r="U297" s="62"/>
    </row>
    <row r="298" spans="3:21" x14ac:dyDescent="0.2">
      <c r="C298" s="61"/>
      <c r="D298" s="61"/>
      <c r="E298" s="61"/>
      <c r="F298" s="61"/>
      <c r="G298" s="61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</row>
    <row r="299" spans="3:21" x14ac:dyDescent="0.2">
      <c r="C299" s="61"/>
      <c r="D299" s="61"/>
      <c r="E299" s="61"/>
      <c r="F299" s="61"/>
      <c r="G299" s="61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</row>
    <row r="300" spans="3:21" x14ac:dyDescent="0.2">
      <c r="C300" s="61"/>
      <c r="D300" s="61"/>
      <c r="E300" s="61"/>
      <c r="F300" s="61"/>
      <c r="G300" s="61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</row>
    <row r="301" spans="3:21" x14ac:dyDescent="0.2">
      <c r="C301" s="61"/>
      <c r="D301" s="61"/>
      <c r="E301" s="61"/>
      <c r="F301" s="61"/>
      <c r="G301" s="61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  <c r="T301" s="62"/>
      <c r="U301" s="62"/>
    </row>
    <row r="302" spans="3:21" x14ac:dyDescent="0.2">
      <c r="C302" s="61"/>
      <c r="D302" s="61"/>
      <c r="E302" s="61"/>
      <c r="F302" s="61"/>
      <c r="G302" s="61"/>
      <c r="H302" s="62"/>
      <c r="I302" s="62"/>
      <c r="J302" s="62"/>
      <c r="K302" s="62"/>
      <c r="L302" s="62"/>
      <c r="M302" s="62"/>
      <c r="N302" s="62"/>
      <c r="O302" s="62"/>
      <c r="P302" s="62"/>
      <c r="Q302" s="62"/>
      <c r="R302" s="62"/>
      <c r="S302" s="62"/>
      <c r="T302" s="62"/>
      <c r="U302" s="62"/>
    </row>
    <row r="303" spans="3:21" x14ac:dyDescent="0.2">
      <c r="C303" s="61"/>
      <c r="D303" s="61"/>
      <c r="E303" s="61"/>
      <c r="F303" s="61"/>
      <c r="G303" s="61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2"/>
      <c r="S303" s="62"/>
      <c r="T303" s="62"/>
      <c r="U303" s="6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CE</vt:lpstr>
      <vt:lpstr>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Giacomel Attilio</dc:creator>
  <cp:lastModifiedBy>Giacomel Attilio</cp:lastModifiedBy>
  <dcterms:created xsi:type="dcterms:W3CDTF">2025-05-25T10:30:55Z</dcterms:created>
  <dcterms:modified xsi:type="dcterms:W3CDTF">2026-05-27T14:48:56Z</dcterms:modified>
</cp:coreProperties>
</file>